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ZBS\CEO Correspondence\2016\CEO Register of Gifts-Expenses, Travel and Misc. Expenditure\CEO Expense Report\"/>
    </mc:Choice>
  </mc:AlternateContent>
  <bookViews>
    <workbookView xWindow="0" yWindow="0" windowWidth="28800" windowHeight="12435" tabRatio="629" activeTab="2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_FilterDatabase" localSheetId="0" hidden="1">Travel!$A$4:$F$117</definedName>
    <definedName name="_xlnm.Print_Area" localSheetId="3">Gifts!$A$1:$E$22</definedName>
    <definedName name="_xlnm.Print_Area" localSheetId="1">Hospitality!$A$1:$G$25</definedName>
    <definedName name="_xlnm.Print_Area" localSheetId="2">Other!$A$1:$F$27</definedName>
    <definedName name="_xlnm.Print_Area" localSheetId="0">Travel!$A$1:$F$119</definedName>
  </definedNames>
  <calcPr calcId="152511"/>
</workbook>
</file>

<file path=xl/calcChain.xml><?xml version="1.0" encoding="utf-8"?>
<calcChain xmlns="http://schemas.openxmlformats.org/spreadsheetml/2006/main">
  <c r="B117" i="1" l="1"/>
  <c r="C46" i="1"/>
  <c r="C67" i="1"/>
  <c r="C57" i="1" l="1"/>
  <c r="C114" i="1"/>
  <c r="C109" i="1"/>
  <c r="C103" i="1"/>
  <c r="C101" i="1"/>
  <c r="C98" i="1"/>
  <c r="C89" i="1" l="1"/>
  <c r="C80" i="1"/>
  <c r="C76" i="1"/>
  <c r="C74" i="1"/>
  <c r="C70" i="1"/>
  <c r="C63" i="1"/>
  <c r="C54" i="1"/>
  <c r="C31" i="1" l="1"/>
  <c r="C37" i="1"/>
  <c r="C35" i="1"/>
  <c r="C28" i="1"/>
  <c r="C24" i="1"/>
  <c r="C14" i="1"/>
  <c r="C112" i="1"/>
  <c r="C106" i="1" l="1"/>
  <c r="C96" i="1" l="1"/>
  <c r="C92" i="1"/>
  <c r="C87" i="1"/>
  <c r="C59" i="1"/>
  <c r="C50" i="1"/>
  <c r="C20" i="1"/>
  <c r="C17" i="1"/>
  <c r="C11" i="1"/>
  <c r="C9" i="1"/>
  <c r="C84" i="1"/>
  <c r="C117" i="1" l="1"/>
  <c r="B26" i="3"/>
  <c r="B40" i="1" l="1"/>
  <c r="B9" i="3" l="1"/>
  <c r="B27" i="3" s="1"/>
  <c r="C23" i="2" l="1"/>
  <c r="B23" i="2"/>
  <c r="D22" i="4"/>
  <c r="C40" i="1" l="1"/>
  <c r="B119" i="1" l="1"/>
  <c r="C119" i="1"/>
</calcChain>
</file>

<file path=xl/sharedStrings.xml><?xml version="1.0" encoding="utf-8"?>
<sst xmlns="http://schemas.openxmlformats.org/spreadsheetml/2006/main" count="272" uniqueCount="130">
  <si>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</si>
  <si>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</si>
  <si>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</si>
  <si>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</si>
  <si>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</si>
  <si>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</si>
  <si>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</si>
  <si>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</si>
  <si>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</si>
  <si>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</si>
  <si>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</si>
  <si>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</si>
  <si>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</si>
  <si>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</si>
  <si>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</si>
  <si>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</si>
  <si>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</si>
  <si>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</si>
  <si>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</si>
  <si>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</si>
  <si>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</si>
  <si>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</si>
  <si>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</si>
  <si>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</si>
  <si>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</si>
  <si>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Sub Total</t>
  </si>
  <si>
    <t>(Note:  Amounts are GST Inclusive)</t>
  </si>
  <si>
    <t>Christchurch</t>
  </si>
  <si>
    <t>Sub Total (NZ$)</t>
  </si>
  <si>
    <t>No Hospitality to Disclose</t>
  </si>
  <si>
    <t>NO GIFTS RECEIVED</t>
  </si>
  <si>
    <t>NO HOSPITALITY RECEIVED</t>
  </si>
  <si>
    <r>
      <t xml:space="preserve">Name of organisation : </t>
    </r>
    <r>
      <rPr>
        <b/>
        <sz val="14"/>
        <color rgb="FFFF0000"/>
        <rFont val="Arial"/>
        <family val="2"/>
      </rPr>
      <t>New Zealand Blood Service</t>
    </r>
  </si>
  <si>
    <t>Total other expenses for the 12 month period</t>
  </si>
  <si>
    <t>Total gift expenses for the 12 month period</t>
  </si>
  <si>
    <t>Total hospitality expenses for the 12 month period</t>
  </si>
  <si>
    <t>Total travel expenses for the 12 month period
for the 6-monthly period</t>
  </si>
  <si>
    <t>Accommodation</t>
  </si>
  <si>
    <t>Sam Cliffe</t>
  </si>
  <si>
    <t>Name of CEO:
Sam Cliffe</t>
  </si>
  <si>
    <t>Taxi</t>
  </si>
  <si>
    <t>Spark Data Charge / Cellphone Rental / Calls</t>
  </si>
  <si>
    <t>Period :   01/07/2016 - 30/06/2017</t>
  </si>
  <si>
    <t>Period : 01/07/2016 - 30/06/2017</t>
  </si>
  <si>
    <t>Flights</t>
  </si>
  <si>
    <t>Brisbane</t>
  </si>
  <si>
    <t>Learning Set</t>
  </si>
  <si>
    <t>1 Jul to 31 Jul 2016</t>
  </si>
  <si>
    <t>2nd ECDHM Conference, Cambridge</t>
  </si>
  <si>
    <t>Cancellation 1 x night's accommodation</t>
  </si>
  <si>
    <t>England</t>
  </si>
  <si>
    <t>(Note:  Other associated costs claimed in previous CEO Expense Report)</t>
  </si>
  <si>
    <t>ISBT Conference &amp; APBN Meeting</t>
  </si>
  <si>
    <t>Dubai</t>
  </si>
  <si>
    <t>APAC Conference</t>
  </si>
  <si>
    <t>Sydney</t>
  </si>
  <si>
    <t>Airport Parking</t>
  </si>
  <si>
    <t>Dunedin</t>
  </si>
  <si>
    <t>NZBS Board Meeting</t>
  </si>
  <si>
    <t>Tauranga</t>
  </si>
  <si>
    <t>Staff Culture Workshop</t>
  </si>
  <si>
    <t>Wellington</t>
  </si>
  <si>
    <t>Meeting with DHB CEOs</t>
  </si>
  <si>
    <t>1 Aug to 31 Aug 2016</t>
  </si>
  <si>
    <t>1 Sep to 30 Sep 2016</t>
  </si>
  <si>
    <t>1 Oct to 31 Oct 2016</t>
  </si>
  <si>
    <t>1 Nov to 30 Nov 2016</t>
  </si>
  <si>
    <t>1 Dec to 31 Dec 2016</t>
  </si>
  <si>
    <t>1 Jan to 31 Jan 2017</t>
  </si>
  <si>
    <t>Visit to Auckland Blood Bank for Staff Long Service Award</t>
  </si>
  <si>
    <t>Auckland</t>
  </si>
  <si>
    <t>Learning Set - Visit to Ko Awatea</t>
  </si>
  <si>
    <t>Airfare</t>
  </si>
  <si>
    <t>Palmerston North</t>
  </si>
  <si>
    <t>Taxis</t>
  </si>
  <si>
    <t>1 Feb to 28 Feb 2017</t>
  </si>
  <si>
    <t>1 Mar to 31 Mar 2017</t>
  </si>
  <si>
    <t>1 May to 31 May 2017</t>
  </si>
  <si>
    <t>1 Apr to 30 Apr 2017</t>
  </si>
  <si>
    <t>1 Jun to 30 Jun 2017</t>
  </si>
  <si>
    <t>Institute of Directors Membership Renewal 8/2016 to 7/2017</t>
  </si>
  <si>
    <t>Flight Wellington/Auckland</t>
  </si>
  <si>
    <t>Flights Akl/Palmerston North/Wellington</t>
  </si>
  <si>
    <t>Cellph Rental $13.80 + Calls $224.45  Ipad Rental $50.00 + Data $34.50</t>
  </si>
  <si>
    <t>Cellph Rental $13.80 + Calls $80.43  Ipad Rental $50.00 + Data $0</t>
  </si>
  <si>
    <t>Cellph Rental $13.80 + Calls $392.84  Ipad Rental $50.00 + Data $0 (less reimbursed by SC -66.49)</t>
  </si>
  <si>
    <t>Cellph Rental $13.80 + Calls $29.62  Ipad Rental $50.00 + Data $0</t>
  </si>
  <si>
    <t>Cellph Rental $13.80 + Calls $101.57  Ipad Rental $50.00 + Data $0</t>
  </si>
  <si>
    <t>Cellph Rental $13.80 + Calls $100.65  Ipad Rental $50.00 + Data $0</t>
  </si>
  <si>
    <t>Cellph Rental $13.80 + Calls $153.16  Ipad Rental $50.00 + Data $23.00</t>
  </si>
  <si>
    <t>Rental Car</t>
  </si>
  <si>
    <t>Visit to ARCBS / CSL Strategic Meeting</t>
  </si>
  <si>
    <t>Melbourne</t>
  </si>
  <si>
    <t>Set 10 Meeting</t>
  </si>
  <si>
    <t>Visit to NHSBT Filton &amp; Welsh Blood Service, Cardiff</t>
  </si>
  <si>
    <t>Institute of Directors - Risk Trends Webinar</t>
  </si>
  <si>
    <t>APBN AGM and ISBT Conference</t>
  </si>
  <si>
    <t>Copenhagen</t>
  </si>
  <si>
    <t>Woollongong</t>
  </si>
  <si>
    <t>Cellph Rental $13.80 + Calls $145.36 less reimbursed -$29.89  Ipad Rental $50.00 + Data $11.50</t>
  </si>
  <si>
    <t>Meeting with Karen Belt - Ministry of Health and Visit to Wellington Site for Long Service Recognition</t>
  </si>
  <si>
    <t>Cellph Rental $13.80 + Calls $109.43 less reimbursed -$15.91  Ipad Rental $50.00 + Data $0</t>
  </si>
  <si>
    <t>Cellph Rental $13.80 + Calls $171.59 less reimbursed -$56.51  Ipad Rental $50.00 + Data $23.00</t>
  </si>
  <si>
    <t>NHMG Meeting</t>
  </si>
  <si>
    <t>Cellph Rental $13.80 + Calls $176.12 less reimbursed -$38.37  Ipad Rental $50.00 + Data $23.00</t>
  </si>
  <si>
    <t>ISBT Annual Membership</t>
  </si>
  <si>
    <t>ISBT Conference Copenhagen - Registration</t>
  </si>
  <si>
    <t>Meeting with Kerry Gunn at ADHB</t>
  </si>
  <si>
    <t>Meeting with Minister of Health re National Organ Donor Agency</t>
  </si>
  <si>
    <t>Meeting with ADHB</t>
  </si>
  <si>
    <t>Opening Ceremony of new Dunedin Donor Centre</t>
  </si>
  <si>
    <t>Cellph Rental $13.80 + Calls $412.24  less reimbursed -$243.63 Ipad Rental $50.00 + Data $6.85</t>
  </si>
  <si>
    <t>Parking</t>
  </si>
  <si>
    <t>Car Hire</t>
  </si>
  <si>
    <t>Flight Fee</t>
  </si>
  <si>
    <t>Taxi Fares</t>
  </si>
  <si>
    <t>Visit to Wellington Donor Centre for Staff Long Service Recognition</t>
  </si>
  <si>
    <t>Visit to Christchurch Blood Centre for Staff Long Service Recognition</t>
  </si>
  <si>
    <t>Staff Culture Session at Dunedin Donor Centre</t>
  </si>
  <si>
    <t>NZBS Culture Feedback Sessions at Wellington Donor Centre &amp; Meeting with Minister of Health</t>
  </si>
  <si>
    <t>NZBS Culture Feedback Sessions at Christchurch Blood Centre</t>
  </si>
  <si>
    <t>NZBS Culture Feedback Sessions at Dunedin Donor Centre</t>
  </si>
  <si>
    <t>NZBS Culture Feedback Sessions at Palmerston North Donor Centre</t>
  </si>
  <si>
    <t>NZBS Culture Feedback Sessions at Tauranga Donor Centre</t>
  </si>
  <si>
    <t>Process Excellence Project Meeting at Wellington Donor Centre</t>
  </si>
  <si>
    <t>Staff Culture Session at Wellington Donor Centre</t>
  </si>
  <si>
    <t>Staff Culture Workshop at Palmerston North Donor Centre</t>
  </si>
  <si>
    <t>(flights disclosed in previous year's CEO Expense Report)</t>
  </si>
  <si>
    <t>Conference Registration</t>
  </si>
  <si>
    <t>Meeting was cancelled.  Paid $310 to convert fare to flexi to be used by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</si>
</sst>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4" fontId="12" fillId="0" borderId="0" applyFont="0" applyFill="0" applyBorder="0" applyAlignment="0" applyProtection="0"/>
  </cellStyleXfs>
  <cellXfs count="21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1" fillId="0" borderId="1" xfId="0" applyFont="1" applyBorder="1" applyAlignment="1">
      <alignment wrapText="1"/>
    </xf>
    <xf numFmtId="0" fontId="0" fillId="0" borderId="0" xfId="0" applyAlignment="1">
      <alignment vertical="top" wrapText="1"/>
    </xf>
    <xf numFmtId="0" fontId="7" fillId="0" borderId="0" xfId="0" applyFont="1" applyBorder="1" applyAlignment="1">
      <alignment wrapText="1"/>
    </xf>
    <xf numFmtId="0" fontId="0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43" fontId="8" fillId="0" borderId="0" xfId="0" applyNumberFormat="1" applyFont="1" applyAlignment="1">
      <alignment wrapText="1"/>
    </xf>
    <xf numFmtId="0" fontId="8" fillId="0" borderId="0" xfId="0" applyFont="1"/>
    <xf numFmtId="164" fontId="1" fillId="4" borderId="2" xfId="1" applyNumberFormat="1" applyFont="1" applyFill="1" applyBorder="1" applyAlignment="1"/>
    <xf numFmtId="14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" fillId="0" borderId="0" xfId="0" applyFont="1" applyBorder="1" applyAlignment="1">
      <alignment wrapText="1"/>
    </xf>
    <xf numFmtId="164" fontId="8" fillId="0" borderId="0" xfId="1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Fill="1"/>
    <xf numFmtId="0" fontId="1" fillId="0" borderId="2" xfId="0" applyFont="1" applyBorder="1" applyAlignment="1">
      <alignment vertical="top" wrapText="1"/>
    </xf>
    <xf numFmtId="2" fontId="0" fillId="0" borderId="0" xfId="0" applyNumberFormat="1" applyAlignment="1">
      <alignment wrapText="1"/>
    </xf>
    <xf numFmtId="44" fontId="12" fillId="0" borderId="0" xfId="3" applyFont="1" applyAlignment="1">
      <alignment wrapText="1"/>
    </xf>
    <xf numFmtId="0" fontId="0" fillId="0" borderId="0" xfId="0" applyFont="1" applyAlignment="1">
      <alignment horizontal="right" wrapText="1"/>
    </xf>
    <xf numFmtId="164" fontId="0" fillId="0" borderId="0" xfId="0" applyNumberFormat="1" applyAlignment="1">
      <alignment wrapText="1"/>
    </xf>
    <xf numFmtId="164" fontId="10" fillId="0" borderId="0" xfId="3" applyNumberFormat="1" applyFont="1" applyAlignment="1">
      <alignment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ont="1" applyAlignment="1">
      <alignment horizontal="center" wrapText="1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164" fontId="8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1" fillId="6" borderId="0" xfId="0" applyFont="1" applyFill="1" applyBorder="1" applyAlignment="1">
      <alignment horizontal="right" vertical="top" wrapText="1"/>
    </xf>
    <xf numFmtId="0" fontId="9" fillId="6" borderId="0" xfId="0" applyFont="1" applyFill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11" fillId="6" borderId="7" xfId="0" applyFont="1" applyFill="1" applyBorder="1" applyAlignment="1">
      <alignment horizontal="right" vertical="top" wrapText="1"/>
    </xf>
    <xf numFmtId="164" fontId="11" fillId="6" borderId="0" xfId="0" applyNumberFormat="1" applyFont="1" applyFill="1" applyBorder="1" applyAlignment="1">
      <alignment vertical="top" wrapText="1"/>
    </xf>
    <xf numFmtId="0" fontId="9" fillId="6" borderId="8" xfId="0" applyFont="1" applyFill="1" applyBorder="1" applyAlignment="1">
      <alignment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5" fillId="4" borderId="4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wrapText="1"/>
    </xf>
    <xf numFmtId="164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8" fontId="7" fillId="0" borderId="0" xfId="0" applyNumberFormat="1" applyFont="1" applyBorder="1" applyAlignment="1">
      <alignment vertical="top" wrapText="1"/>
    </xf>
    <xf numFmtId="8" fontId="1" fillId="0" borderId="0" xfId="0" applyNumberFormat="1" applyFont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" fillId="6" borderId="5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14" fontId="13" fillId="0" borderId="16" xfId="0" applyNumberFormat="1" applyFont="1" applyBorder="1" applyAlignment="1">
      <alignment vertical="top" wrapText="1"/>
    </xf>
    <xf numFmtId="8" fontId="13" fillId="0" borderId="17" xfId="0" applyNumberFormat="1" applyFont="1" applyBorder="1" applyAlignment="1">
      <alignment vertical="top" wrapText="1"/>
    </xf>
    <xf numFmtId="8" fontId="13" fillId="0" borderId="24" xfId="0" applyNumberFormat="1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19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" fillId="4" borderId="4" xfId="0" applyFont="1" applyFill="1" applyBorder="1" applyAlignment="1">
      <alignment horizontal="left" wrapText="1"/>
    </xf>
    <xf numFmtId="164" fontId="3" fillId="4" borderId="2" xfId="1" applyNumberFormat="1" applyFont="1" applyFill="1" applyBorder="1" applyAlignment="1"/>
    <xf numFmtId="0" fontId="13" fillId="4" borderId="2" xfId="0" applyFont="1" applyFill="1" applyBorder="1" applyAlignment="1"/>
    <xf numFmtId="0" fontId="13" fillId="4" borderId="2" xfId="0" applyFont="1" applyFill="1" applyBorder="1" applyAlignment="1">
      <alignment wrapText="1"/>
    </xf>
    <xf numFmtId="0" fontId="13" fillId="4" borderId="11" xfId="0" applyFont="1" applyFill="1" applyBorder="1" applyAlignment="1">
      <alignment wrapText="1"/>
    </xf>
    <xf numFmtId="8" fontId="14" fillId="0" borderId="25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14" fontId="7" fillId="0" borderId="7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164" fontId="10" fillId="0" borderId="0" xfId="1" applyNumberFormat="1" applyFont="1" applyAlignment="1">
      <alignment vertical="top" wrapText="1"/>
    </xf>
    <xf numFmtId="0" fontId="5" fillId="4" borderId="2" xfId="0" applyFont="1" applyFill="1" applyBorder="1" applyAlignment="1">
      <alignment horizontal="justify" vertical="top" wrapText="1"/>
    </xf>
    <xf numFmtId="164" fontId="1" fillId="4" borderId="2" xfId="1" applyNumberFormat="1" applyFon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/>
    <xf numFmtId="8" fontId="2" fillId="0" borderId="0" xfId="0" applyNumberFormat="1" applyFont="1" applyFill="1" applyBorder="1" applyAlignment="1">
      <alignment wrapText="1"/>
    </xf>
    <xf numFmtId="8" fontId="1" fillId="0" borderId="0" xfId="0" applyNumberFormat="1" applyFont="1" applyBorder="1" applyAlignment="1">
      <alignment wrapText="1"/>
    </xf>
    <xf numFmtId="8" fontId="7" fillId="0" borderId="0" xfId="0" applyNumberFormat="1" applyFont="1" applyFill="1" applyBorder="1" applyAlignment="1">
      <alignment vertical="top" wrapText="1"/>
    </xf>
    <xf numFmtId="15" fontId="7" fillId="0" borderId="0" xfId="0" applyNumberFormat="1" applyFont="1" applyBorder="1" applyAlignment="1">
      <alignment vertical="top" wrapText="1"/>
    </xf>
    <xf numFmtId="15" fontId="7" fillId="0" borderId="0" xfId="0" applyNumberFormat="1" applyFont="1" applyBorder="1" applyAlignment="1">
      <alignment horizontal="righ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wrapText="1"/>
    </xf>
    <xf numFmtId="15" fontId="0" fillId="7" borderId="26" xfId="0" applyNumberFormat="1" applyFont="1" applyFill="1" applyBorder="1" applyAlignment="1">
      <alignment horizontal="right" vertical="center" wrapText="1"/>
    </xf>
    <xf numFmtId="164" fontId="8" fillId="7" borderId="26" xfId="0" applyNumberFormat="1" applyFont="1" applyFill="1" applyBorder="1" applyAlignment="1">
      <alignment vertical="center"/>
    </xf>
    <xf numFmtId="164" fontId="11" fillId="7" borderId="26" xfId="0" applyNumberFormat="1" applyFont="1" applyFill="1" applyBorder="1" applyAlignment="1">
      <alignment vertical="center"/>
    </xf>
    <xf numFmtId="0" fontId="0" fillId="7" borderId="26" xfId="0" applyFont="1" applyFill="1" applyBorder="1" applyAlignment="1">
      <alignment horizontal="left" vertical="center" wrapText="1"/>
    </xf>
    <xf numFmtId="164" fontId="8" fillId="7" borderId="26" xfId="1" applyNumberFormat="1" applyFont="1" applyFill="1" applyBorder="1" applyAlignment="1">
      <alignment vertical="center" wrapText="1"/>
    </xf>
    <xf numFmtId="15" fontId="7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vertical="center" wrapText="1"/>
    </xf>
    <xf numFmtId="8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15" fontId="7" fillId="0" borderId="0" xfId="0" applyNumberFormat="1" applyFont="1" applyFill="1" applyBorder="1" applyAlignment="1">
      <alignment vertical="center" wrapText="1"/>
    </xf>
    <xf numFmtId="8" fontId="1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15" fontId="0" fillId="0" borderId="7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64" fontId="8" fillId="0" borderId="0" xfId="1" applyNumberFormat="1" applyFont="1" applyFill="1" applyBorder="1" applyAlignment="1">
      <alignment vertical="center" wrapText="1"/>
    </xf>
    <xf numFmtId="15" fontId="0" fillId="0" borderId="26" xfId="0" applyNumberFormat="1" applyFont="1" applyFill="1" applyBorder="1" applyAlignment="1">
      <alignment horizontal="right" vertical="center" wrapText="1"/>
    </xf>
    <xf numFmtId="164" fontId="8" fillId="0" borderId="26" xfId="0" applyNumberFormat="1" applyFont="1" applyFill="1" applyBorder="1" applyAlignment="1">
      <alignment vertical="center"/>
    </xf>
    <xf numFmtId="164" fontId="11" fillId="0" borderId="26" xfId="0" applyNumberFormat="1" applyFont="1" applyFill="1" applyBorder="1" applyAlignment="1">
      <alignment vertical="center"/>
    </xf>
    <xf numFmtId="0" fontId="0" fillId="0" borderId="26" xfId="0" applyFont="1" applyFill="1" applyBorder="1" applyAlignment="1">
      <alignment horizontal="left" vertical="center" wrapText="1"/>
    </xf>
    <xf numFmtId="164" fontId="8" fillId="0" borderId="26" xfId="1" applyNumberFormat="1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vertical="top" wrapText="1"/>
    </xf>
    <xf numFmtId="15" fontId="7" fillId="0" borderId="0" xfId="0" applyNumberFormat="1" applyFont="1" applyFill="1" applyBorder="1" applyAlignment="1">
      <alignment horizontal="right" vertical="top" wrapText="1"/>
    </xf>
    <xf numFmtId="8" fontId="1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 vertical="top" wrapText="1"/>
    </xf>
    <xf numFmtId="14" fontId="7" fillId="0" borderId="0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27" xfId="0" applyFont="1" applyFill="1" applyBorder="1" applyAlignment="1">
      <alignment horizontal="left" vertical="center" wrapText="1"/>
    </xf>
    <xf numFmtId="0" fontId="8" fillId="7" borderId="2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14" fillId="0" borderId="19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4">
    <cellStyle name="Comma" xfId="1" builtinId="3"/>
    <cellStyle name="Currency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V128"/>
  <sheetViews>
    <sheetView view="pageBreakPreview" topLeftCell="A103" zoomScale="85" zoomScaleNormal="85" zoomScaleSheetLayoutView="85" workbookViewId="0">
      <selection activeCell="D32" sqref="D32"/>
    </sheetView>
  </sheetViews>
  <sheetFormatPr defaultRowHeight="12.75" x14ac:dyDescent="0.2"/>
  <cols>
    <col min="1" max="1" width="24.28515625" style="2" customWidth="1"/>
    <col min="2" max="2" width="15.7109375" style="2" customWidth="1"/>
    <col min="3" max="3" width="15" style="2" customWidth="1"/>
    <col min="4" max="4" width="61.5703125" style="2" bestFit="1" customWidth="1"/>
    <col min="5" max="5" width="54.85546875" style="2" customWidth="1"/>
    <col min="6" max="6" width="13" style="2" customWidth="1"/>
    <col min="7" max="7" width="9.140625" style="44"/>
    <col min="8" max="8" width="10.5703125" style="44" bestFit="1" customWidth="1"/>
    <col min="9" max="386" width="9.140625" style="44"/>
    <col min="387" max="16384" width="9.140625" style="2"/>
  </cols>
  <sheetData>
    <row r="1" spans="1:386" s="7" customFormat="1" ht="18" customHeight="1" x14ac:dyDescent="0.2">
      <c r="A1" s="194" t="s">
        <v>32</v>
      </c>
      <c r="B1" s="194"/>
      <c r="C1" s="194"/>
      <c r="D1" s="194"/>
      <c r="E1" s="15"/>
      <c r="F1" s="15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</row>
    <row r="2" spans="1:386" s="3" customFormat="1" ht="15.75" x14ac:dyDescent="0.25">
      <c r="A2" s="68" t="s">
        <v>38</v>
      </c>
      <c r="B2" s="193" t="s">
        <v>42</v>
      </c>
      <c r="C2" s="193"/>
      <c r="D2" s="193"/>
      <c r="E2" s="69" t="s">
        <v>26</v>
      </c>
      <c r="F2" s="72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1"/>
      <c r="LE2" s="41"/>
      <c r="LF2" s="41"/>
      <c r="LG2" s="41"/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1"/>
      <c r="MK2" s="41"/>
      <c r="ML2" s="41"/>
      <c r="MM2" s="41"/>
      <c r="MN2" s="41"/>
      <c r="MO2" s="41"/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1"/>
      <c r="NA2" s="41"/>
      <c r="NB2" s="41"/>
      <c r="NC2" s="41"/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</row>
    <row r="3" spans="1:386" s="4" customFormat="1" ht="15" x14ac:dyDescent="0.2">
      <c r="A3" s="197" t="s">
        <v>3</v>
      </c>
      <c r="B3" s="198"/>
      <c r="C3" s="198"/>
      <c r="D3" s="198"/>
      <c r="E3" s="198"/>
      <c r="F3" s="199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</row>
    <row r="4" spans="1:386" s="3" customFormat="1" ht="24" customHeight="1" x14ac:dyDescent="0.2">
      <c r="A4" s="83" t="s">
        <v>0</v>
      </c>
      <c r="B4" s="84" t="s">
        <v>2</v>
      </c>
      <c r="C4" s="84" t="s">
        <v>28</v>
      </c>
      <c r="D4" s="84" t="s">
        <v>5</v>
      </c>
      <c r="E4" s="84" t="s">
        <v>6</v>
      </c>
      <c r="F4" s="85" t="s">
        <v>1</v>
      </c>
      <c r="G4" s="41"/>
      <c r="H4" s="42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</row>
    <row r="5" spans="1:386" s="28" customFormat="1" ht="24" customHeight="1" x14ac:dyDescent="0.2">
      <c r="A5" s="41"/>
      <c r="B5" s="41"/>
      <c r="C5" s="41"/>
      <c r="D5" s="41"/>
      <c r="E5" s="41"/>
      <c r="F5" s="149"/>
      <c r="G5" s="41"/>
      <c r="H5" s="42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</row>
    <row r="6" spans="1:386" s="28" customFormat="1" ht="24" customHeight="1" x14ac:dyDescent="0.2">
      <c r="A6" s="155">
        <v>42558</v>
      </c>
      <c r="B6" s="156">
        <v>-57.22</v>
      </c>
      <c r="C6" s="138"/>
      <c r="D6" s="138" t="s">
        <v>48</v>
      </c>
      <c r="E6" s="138" t="s">
        <v>49</v>
      </c>
      <c r="F6" s="157" t="s">
        <v>50</v>
      </c>
      <c r="G6" s="41"/>
      <c r="H6" s="42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</row>
    <row r="7" spans="1:386" s="28" customFormat="1" ht="24" customHeight="1" x14ac:dyDescent="0.2">
      <c r="A7" s="155"/>
      <c r="B7" s="158">
        <v>471.51</v>
      </c>
      <c r="C7" s="138"/>
      <c r="D7" s="138"/>
      <c r="E7" s="138" t="s">
        <v>113</v>
      </c>
      <c r="F7" s="157"/>
      <c r="G7" s="41"/>
      <c r="H7" s="42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</row>
    <row r="8" spans="1:386" s="28" customFormat="1" ht="24" customHeight="1" x14ac:dyDescent="0.2">
      <c r="A8" s="155"/>
      <c r="B8" s="159">
        <v>4</v>
      </c>
      <c r="C8" s="41"/>
      <c r="D8" s="138"/>
      <c r="E8" s="138" t="s">
        <v>114</v>
      </c>
      <c r="F8" s="157"/>
      <c r="G8" s="41"/>
      <c r="H8" s="42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</row>
    <row r="9" spans="1:386" s="28" customFormat="1" ht="24" customHeight="1" x14ac:dyDescent="0.2">
      <c r="A9" s="155"/>
      <c r="B9" s="159">
        <v>63</v>
      </c>
      <c r="C9" s="41">
        <f>SUM(B6:B9)</f>
        <v>481.28999999999996</v>
      </c>
      <c r="D9" s="138"/>
      <c r="E9" s="138" t="s">
        <v>40</v>
      </c>
      <c r="F9" s="157"/>
      <c r="G9" s="41"/>
      <c r="H9" s="42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</row>
    <row r="10" spans="1:386" s="28" customFormat="1" ht="24" customHeight="1" x14ac:dyDescent="0.2">
      <c r="A10" s="155"/>
      <c r="B10" s="159"/>
      <c r="C10" s="41"/>
      <c r="D10" s="138"/>
      <c r="E10" s="138"/>
      <c r="F10" s="157"/>
      <c r="G10" s="41"/>
      <c r="H10" s="42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</row>
    <row r="11" spans="1:386" s="28" customFormat="1" ht="24" customHeight="1" x14ac:dyDescent="0.2">
      <c r="A11" s="155">
        <v>42563</v>
      </c>
      <c r="B11" s="138">
        <v>307.64999999999998</v>
      </c>
      <c r="C11" s="41">
        <f>SUM(B11)</f>
        <v>307.64999999999998</v>
      </c>
      <c r="D11" s="138" t="s">
        <v>94</v>
      </c>
      <c r="E11" s="138" t="s">
        <v>37</v>
      </c>
      <c r="F11" s="157" t="s">
        <v>50</v>
      </c>
      <c r="G11" s="41"/>
      <c r="H11" s="42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</row>
    <row r="12" spans="1:386" s="28" customFormat="1" ht="25.5" customHeight="1" x14ac:dyDescent="0.2">
      <c r="A12" s="160"/>
      <c r="B12" s="161"/>
      <c r="C12" s="162"/>
      <c r="D12" s="163" t="s">
        <v>51</v>
      </c>
      <c r="E12" s="162"/>
      <c r="F12" s="164"/>
      <c r="G12" s="41"/>
      <c r="H12" s="141"/>
      <c r="I12" s="142"/>
      <c r="J12" s="1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</row>
    <row r="13" spans="1:386" s="28" customFormat="1" ht="25.5" customHeight="1" x14ac:dyDescent="0.2">
      <c r="A13" s="160"/>
      <c r="B13" s="161"/>
      <c r="C13" s="162"/>
      <c r="D13" s="162"/>
      <c r="E13" s="162"/>
      <c r="F13" s="164"/>
      <c r="G13" s="41"/>
      <c r="H13" s="141"/>
      <c r="I13" s="142"/>
      <c r="J13" s="1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</row>
    <row r="14" spans="1:386" s="28" customFormat="1" ht="25.5" customHeight="1" x14ac:dyDescent="0.2">
      <c r="A14" s="165">
        <v>42600</v>
      </c>
      <c r="B14" s="161">
        <v>599.41</v>
      </c>
      <c r="C14" s="166">
        <f>SUM(B14)</f>
        <v>599.41</v>
      </c>
      <c r="D14" s="162" t="s">
        <v>46</v>
      </c>
      <c r="E14" s="162" t="s">
        <v>44</v>
      </c>
      <c r="F14" s="164" t="s">
        <v>45</v>
      </c>
      <c r="G14" s="41"/>
      <c r="H14" s="141"/>
      <c r="I14" s="142"/>
      <c r="J14" s="1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</row>
    <row r="15" spans="1:386" s="28" customFormat="1" ht="24" customHeight="1" x14ac:dyDescent="0.2">
      <c r="A15" s="165"/>
      <c r="B15" s="167"/>
      <c r="C15" s="166"/>
      <c r="D15" s="162"/>
      <c r="E15" s="162"/>
      <c r="F15" s="164"/>
      <c r="G15" s="41"/>
      <c r="H15" s="141"/>
      <c r="I15" s="142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</row>
    <row r="16" spans="1:386" s="30" customFormat="1" ht="27.75" customHeight="1" x14ac:dyDescent="0.2">
      <c r="A16" s="168">
        <v>42613</v>
      </c>
      <c r="B16" s="169">
        <v>1834.99</v>
      </c>
      <c r="C16" s="170"/>
      <c r="D16" s="171" t="s">
        <v>52</v>
      </c>
      <c r="E16" s="173" t="s">
        <v>37</v>
      </c>
      <c r="F16" s="172" t="s">
        <v>53</v>
      </c>
      <c r="G16" s="47"/>
      <c r="H16" s="141"/>
      <c r="I16" s="142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</row>
    <row r="17" spans="1:386" s="30" customFormat="1" ht="27.75" customHeight="1" x14ac:dyDescent="0.2">
      <c r="A17" s="168"/>
      <c r="B17" s="169">
        <v>632.23</v>
      </c>
      <c r="C17" s="170">
        <f>SUM(B16:B17)</f>
        <v>2467.2200000000003</v>
      </c>
      <c r="D17" s="171"/>
      <c r="E17" s="173" t="s">
        <v>44</v>
      </c>
      <c r="F17" s="172"/>
      <c r="G17" s="47"/>
      <c r="H17" s="141"/>
      <c r="I17" s="142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</row>
    <row r="18" spans="1:386" s="30" customFormat="1" ht="27.75" customHeight="1" x14ac:dyDescent="0.2">
      <c r="A18" s="168"/>
      <c r="B18" s="169"/>
      <c r="C18" s="169"/>
      <c r="D18" s="171"/>
      <c r="E18" s="173"/>
      <c r="F18" s="172"/>
      <c r="G18" s="47"/>
      <c r="H18" s="141"/>
      <c r="I18" s="142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</row>
    <row r="19" spans="1:386" s="30" customFormat="1" ht="27.75" customHeight="1" x14ac:dyDescent="0.2">
      <c r="A19" s="168">
        <v>42628</v>
      </c>
      <c r="B19" s="169">
        <v>2865.3</v>
      </c>
      <c r="C19" s="169"/>
      <c r="D19" s="171" t="s">
        <v>54</v>
      </c>
      <c r="E19" s="173" t="s">
        <v>128</v>
      </c>
      <c r="F19" s="172" t="s">
        <v>55</v>
      </c>
      <c r="G19" s="47"/>
      <c r="H19" s="141"/>
      <c r="I19" s="142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</row>
    <row r="20" spans="1:386" s="30" customFormat="1" ht="27.75" customHeight="1" x14ac:dyDescent="0.2">
      <c r="A20" s="168"/>
      <c r="B20" s="169">
        <v>137.54</v>
      </c>
      <c r="C20" s="170">
        <f>SUM(B19:B20)</f>
        <v>3002.84</v>
      </c>
      <c r="D20" s="171" t="s">
        <v>127</v>
      </c>
      <c r="E20" s="173" t="s">
        <v>74</v>
      </c>
      <c r="F20" s="172"/>
      <c r="G20" s="47"/>
      <c r="H20" s="141"/>
      <c r="I20" s="142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</row>
    <row r="21" spans="1:386" s="30" customFormat="1" ht="27.75" customHeight="1" x14ac:dyDescent="0.2">
      <c r="A21" s="168"/>
      <c r="B21" s="169"/>
      <c r="C21" s="170"/>
      <c r="D21" s="171"/>
      <c r="E21" s="173"/>
      <c r="F21" s="172"/>
      <c r="G21" s="47"/>
      <c r="H21" s="141"/>
      <c r="I21" s="142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</row>
    <row r="22" spans="1:386" s="30" customFormat="1" ht="27.75" customHeight="1" x14ac:dyDescent="0.2">
      <c r="A22" s="174">
        <v>42775</v>
      </c>
      <c r="B22" s="175">
        <v>698.22</v>
      </c>
      <c r="C22" s="176"/>
      <c r="D22" s="177" t="s">
        <v>46</v>
      </c>
      <c r="E22" s="178" t="s">
        <v>44</v>
      </c>
      <c r="F22" s="191" t="s">
        <v>92</v>
      </c>
      <c r="G22" s="47"/>
      <c r="H22" s="141"/>
      <c r="I22" s="142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</row>
    <row r="23" spans="1:386" s="30" customFormat="1" ht="27.75" customHeight="1" x14ac:dyDescent="0.2">
      <c r="A23" s="174"/>
      <c r="B23" s="175">
        <v>259.70999999999998</v>
      </c>
      <c r="C23" s="176"/>
      <c r="D23" s="177"/>
      <c r="E23" s="178" t="s">
        <v>37</v>
      </c>
      <c r="F23" s="191"/>
      <c r="G23" s="47"/>
      <c r="H23" s="141"/>
      <c r="I23" s="142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</row>
    <row r="24" spans="1:386" s="30" customFormat="1" ht="27.75" customHeight="1" x14ac:dyDescent="0.2">
      <c r="A24" s="174"/>
      <c r="B24" s="175">
        <v>128.53</v>
      </c>
      <c r="C24" s="176">
        <f>SUM(B22:B24)</f>
        <v>1086.46</v>
      </c>
      <c r="D24" s="177"/>
      <c r="E24" s="178" t="s">
        <v>74</v>
      </c>
      <c r="F24" s="191"/>
      <c r="G24" s="47"/>
      <c r="H24" s="141"/>
      <c r="I24" s="142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</row>
    <row r="25" spans="1:386" s="30" customFormat="1" ht="27.75" customHeight="1" x14ac:dyDescent="0.2">
      <c r="A25" s="174"/>
      <c r="B25" s="175"/>
      <c r="C25" s="176"/>
      <c r="D25" s="177"/>
      <c r="E25" s="178"/>
      <c r="F25" s="191"/>
      <c r="G25" s="47"/>
      <c r="H25" s="141"/>
      <c r="I25" s="142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</row>
    <row r="26" spans="1:386" s="30" customFormat="1" ht="27.75" customHeight="1" x14ac:dyDescent="0.2">
      <c r="A26" s="174">
        <v>42809</v>
      </c>
      <c r="B26" s="175">
        <v>518.04999999999995</v>
      </c>
      <c r="C26" s="176"/>
      <c r="D26" s="177" t="s">
        <v>91</v>
      </c>
      <c r="E26" s="178" t="s">
        <v>44</v>
      </c>
      <c r="F26" s="191" t="s">
        <v>92</v>
      </c>
      <c r="G26" s="47"/>
      <c r="H26" s="141"/>
      <c r="I26" s="142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</row>
    <row r="27" spans="1:386" s="30" customFormat="1" ht="27.75" customHeight="1" x14ac:dyDescent="0.2">
      <c r="A27" s="174"/>
      <c r="B27" s="175">
        <v>271.22000000000003</v>
      </c>
      <c r="C27" s="176"/>
      <c r="D27" s="177"/>
      <c r="E27" s="178" t="s">
        <v>37</v>
      </c>
      <c r="F27" s="191"/>
      <c r="G27" s="47"/>
      <c r="H27" s="141"/>
      <c r="I27" s="142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</row>
    <row r="28" spans="1:386" s="30" customFormat="1" ht="27.75" customHeight="1" x14ac:dyDescent="0.2">
      <c r="A28" s="174"/>
      <c r="B28" s="175">
        <v>81.67</v>
      </c>
      <c r="C28" s="176">
        <f>SUM(B26:B28)</f>
        <v>870.93999999999994</v>
      </c>
      <c r="D28" s="177"/>
      <c r="E28" s="178" t="s">
        <v>74</v>
      </c>
      <c r="F28" s="191"/>
      <c r="G28" s="47"/>
      <c r="H28" s="141"/>
      <c r="I28" s="142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</row>
    <row r="29" spans="1:386" s="30" customFormat="1" ht="27.75" customHeight="1" x14ac:dyDescent="0.2">
      <c r="A29" s="174"/>
      <c r="B29" s="175"/>
      <c r="C29" s="176"/>
      <c r="D29" s="177"/>
      <c r="E29" s="178"/>
      <c r="F29" s="191"/>
      <c r="G29" s="47"/>
      <c r="H29" s="141"/>
      <c r="I29" s="142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7"/>
      <c r="NJ29" s="47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7"/>
      <c r="NV29" s="47"/>
    </row>
    <row r="30" spans="1:386" s="30" customFormat="1" ht="27.75" customHeight="1" x14ac:dyDescent="0.2">
      <c r="A30" s="174">
        <v>42865</v>
      </c>
      <c r="B30" s="175">
        <v>747.35</v>
      </c>
      <c r="C30" s="176"/>
      <c r="D30" s="177" t="s">
        <v>93</v>
      </c>
      <c r="E30" s="178" t="s">
        <v>44</v>
      </c>
      <c r="F30" s="191" t="s">
        <v>98</v>
      </c>
      <c r="G30" s="47"/>
      <c r="H30" s="141"/>
      <c r="I30" s="142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</row>
    <row r="31" spans="1:386" s="30" customFormat="1" ht="27.75" customHeight="1" x14ac:dyDescent="0.2">
      <c r="A31" s="174"/>
      <c r="B31" s="175">
        <v>310</v>
      </c>
      <c r="C31" s="176">
        <f>SUM(B30:B31)</f>
        <v>1057.3499999999999</v>
      </c>
      <c r="D31" s="177" t="s">
        <v>129</v>
      </c>
      <c r="E31" s="178"/>
      <c r="F31" s="191"/>
      <c r="G31" s="47"/>
      <c r="H31" s="141"/>
      <c r="I31" s="142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7"/>
      <c r="NJ31" s="47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7"/>
      <c r="NV31" s="47"/>
    </row>
    <row r="32" spans="1:386" s="30" customFormat="1" ht="27.75" customHeight="1" x14ac:dyDescent="0.2">
      <c r="A32" s="174"/>
      <c r="B32" s="175"/>
      <c r="C32" s="176"/>
      <c r="D32" s="177"/>
      <c r="E32" s="178"/>
      <c r="F32" s="191"/>
      <c r="G32" s="47"/>
      <c r="H32" s="141"/>
      <c r="I32" s="142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</row>
    <row r="33" spans="1:386" s="30" customFormat="1" ht="27.75" customHeight="1" x14ac:dyDescent="0.2">
      <c r="A33" s="83" t="s">
        <v>0</v>
      </c>
      <c r="B33" s="84" t="s">
        <v>2</v>
      </c>
      <c r="C33" s="84" t="s">
        <v>28</v>
      </c>
      <c r="D33" s="84" t="s">
        <v>5</v>
      </c>
      <c r="E33" s="84" t="s">
        <v>6</v>
      </c>
      <c r="F33" s="85" t="s">
        <v>1</v>
      </c>
      <c r="G33" s="47"/>
      <c r="H33" s="141"/>
      <c r="I33" s="142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</row>
    <row r="34" spans="1:386" s="30" customFormat="1" ht="27.75" customHeight="1" x14ac:dyDescent="0.2">
      <c r="A34" s="174">
        <v>42899</v>
      </c>
      <c r="B34" s="175">
        <v>7988.35</v>
      </c>
      <c r="C34" s="176"/>
      <c r="D34" s="177" t="s">
        <v>96</v>
      </c>
      <c r="E34" s="178" t="s">
        <v>44</v>
      </c>
      <c r="F34" s="191" t="s">
        <v>97</v>
      </c>
      <c r="G34" s="47"/>
      <c r="H34" s="141"/>
      <c r="I34" s="142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7"/>
      <c r="MP34" s="47"/>
      <c r="MQ34" s="47"/>
      <c r="MR34" s="47"/>
      <c r="MS34" s="47"/>
      <c r="MT34" s="47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7"/>
      <c r="NJ34" s="47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7"/>
      <c r="NV34" s="47"/>
    </row>
    <row r="35" spans="1:386" s="30" customFormat="1" ht="27.75" customHeight="1" x14ac:dyDescent="0.2">
      <c r="A35" s="174"/>
      <c r="B35" s="175">
        <v>310.52999999999997</v>
      </c>
      <c r="C35" s="176">
        <f>SUM(B34:B35)</f>
        <v>8298.880000000001</v>
      </c>
      <c r="D35" s="177"/>
      <c r="E35" s="178" t="s">
        <v>37</v>
      </c>
      <c r="F35" s="191"/>
      <c r="G35" s="47"/>
      <c r="H35" s="141"/>
      <c r="I35" s="142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</row>
    <row r="36" spans="1:386" s="30" customFormat="1" ht="27.75" customHeight="1" x14ac:dyDescent="0.2">
      <c r="A36" s="174"/>
      <c r="B36" s="175"/>
      <c r="C36" s="176"/>
      <c r="D36" s="177"/>
      <c r="E36" s="178"/>
      <c r="F36" s="191"/>
      <c r="G36" s="47"/>
      <c r="H36" s="141"/>
      <c r="I36" s="142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</row>
    <row r="37" spans="1:386" s="30" customFormat="1" ht="27.75" customHeight="1" x14ac:dyDescent="0.2">
      <c r="A37" s="174">
        <v>42928</v>
      </c>
      <c r="B37" s="175">
        <v>595.33000000000004</v>
      </c>
      <c r="C37" s="176">
        <f>SUM(B37)</f>
        <v>595.33000000000004</v>
      </c>
      <c r="D37" s="177" t="s">
        <v>93</v>
      </c>
      <c r="E37" s="178" t="s">
        <v>44</v>
      </c>
      <c r="F37" s="191" t="s">
        <v>98</v>
      </c>
      <c r="G37" s="47"/>
      <c r="H37" s="141"/>
      <c r="I37" s="142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</row>
    <row r="38" spans="1:386" s="30" customFormat="1" ht="27.75" customHeight="1" x14ac:dyDescent="0.2">
      <c r="A38" s="174"/>
      <c r="B38" s="175"/>
      <c r="C38" s="176"/>
      <c r="D38" s="177"/>
      <c r="E38" s="178"/>
      <c r="F38" s="191"/>
      <c r="G38" s="47"/>
      <c r="H38" s="141"/>
      <c r="I38" s="142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</row>
    <row r="39" spans="1:386" s="30" customFormat="1" ht="27.75" customHeight="1" x14ac:dyDescent="0.2">
      <c r="A39" s="150"/>
      <c r="B39" s="151"/>
      <c r="C39" s="152"/>
      <c r="D39" s="153"/>
      <c r="E39" s="154"/>
      <c r="F39" s="192"/>
      <c r="G39" s="47"/>
      <c r="H39" s="141"/>
      <c r="I39" s="142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</row>
    <row r="40" spans="1:386" s="34" customFormat="1" ht="27.75" customHeight="1" x14ac:dyDescent="0.2">
      <c r="A40" s="64" t="s">
        <v>25</v>
      </c>
      <c r="B40" s="65">
        <f>SUM(B12:B39)</f>
        <v>17978.43</v>
      </c>
      <c r="C40" s="65">
        <f>SUM(C12:C39)</f>
        <v>17978.43</v>
      </c>
      <c r="D40" s="54"/>
      <c r="E40" s="53"/>
      <c r="F40" s="66"/>
      <c r="G40" s="43"/>
      <c r="H40" s="141"/>
      <c r="I40" s="14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</row>
    <row r="41" spans="1:386" s="16" customFormat="1" ht="27.75" customHeight="1" x14ac:dyDescent="0.2">
      <c r="A41" s="56" t="s">
        <v>8</v>
      </c>
      <c r="B41" s="62"/>
      <c r="C41" s="62"/>
      <c r="D41" s="195"/>
      <c r="E41" s="196"/>
      <c r="F41" s="57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40"/>
      <c r="JC41" s="40"/>
      <c r="JD41" s="40"/>
      <c r="JE41" s="40"/>
      <c r="JF41" s="40"/>
      <c r="JG41" s="40"/>
      <c r="JH41" s="40"/>
      <c r="JI41" s="40"/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/>
      <c r="JU41" s="40"/>
      <c r="JV41" s="40"/>
      <c r="JW41" s="40"/>
      <c r="JX41" s="40"/>
      <c r="JY41" s="40"/>
      <c r="JZ41" s="40"/>
      <c r="KA41" s="40"/>
      <c r="KB41" s="40"/>
      <c r="KC41" s="40"/>
      <c r="KD41" s="40"/>
      <c r="KE41" s="40"/>
      <c r="KF41" s="40"/>
      <c r="KG41" s="40"/>
      <c r="KH41" s="40"/>
      <c r="KI41" s="40"/>
      <c r="KJ41" s="40"/>
      <c r="KK41" s="40"/>
      <c r="KL41" s="40"/>
      <c r="KM41" s="40"/>
      <c r="KN41" s="40"/>
      <c r="KO41" s="40"/>
      <c r="KP41" s="40"/>
      <c r="KQ41" s="40"/>
      <c r="KR41" s="40"/>
      <c r="KS41" s="40"/>
      <c r="KT41" s="40"/>
      <c r="KU41" s="40"/>
      <c r="KV41" s="40"/>
      <c r="KW41" s="40"/>
      <c r="KX41" s="40"/>
      <c r="KY41" s="40"/>
      <c r="KZ41" s="40"/>
      <c r="LA41" s="40"/>
      <c r="LB41" s="40"/>
      <c r="LC41" s="40"/>
      <c r="LD41" s="40"/>
      <c r="LE41" s="40"/>
      <c r="LF41" s="40"/>
      <c r="LG41" s="40"/>
      <c r="LH41" s="40"/>
      <c r="LI41" s="40"/>
      <c r="LJ41" s="40"/>
      <c r="LK41" s="40"/>
      <c r="LL41" s="40"/>
      <c r="LM41" s="40"/>
      <c r="LN41" s="40"/>
      <c r="LO41" s="40"/>
      <c r="LP41" s="40"/>
      <c r="LQ41" s="40"/>
      <c r="LR41" s="40"/>
      <c r="LS41" s="40"/>
      <c r="LT41" s="40"/>
      <c r="LU41" s="40"/>
      <c r="LV41" s="40"/>
      <c r="LW41" s="40"/>
      <c r="LX41" s="40"/>
      <c r="LY41" s="40"/>
      <c r="LZ41" s="40"/>
      <c r="MA41" s="40"/>
      <c r="MB41" s="40"/>
      <c r="MC41" s="40"/>
      <c r="MD41" s="40"/>
      <c r="ME41" s="40"/>
      <c r="MF41" s="40"/>
      <c r="MG41" s="40"/>
      <c r="MH41" s="40"/>
      <c r="MI41" s="40"/>
      <c r="MJ41" s="40"/>
      <c r="MK41" s="40"/>
      <c r="ML41" s="40"/>
      <c r="MM41" s="40"/>
      <c r="MN41" s="40"/>
      <c r="MO41" s="40"/>
      <c r="MP41" s="40"/>
      <c r="MQ41" s="40"/>
      <c r="MR41" s="40"/>
      <c r="MS41" s="40"/>
      <c r="MT41" s="40"/>
      <c r="MU41" s="40"/>
      <c r="MV41" s="40"/>
      <c r="MW41" s="40"/>
      <c r="MX41" s="40"/>
      <c r="MY41" s="40"/>
      <c r="MZ41" s="40"/>
      <c r="NA41" s="40"/>
      <c r="NB41" s="40"/>
      <c r="NC41" s="40"/>
      <c r="ND41" s="40"/>
      <c r="NE41" s="40"/>
      <c r="NF41" s="40"/>
      <c r="NG41" s="40"/>
      <c r="NH41" s="40"/>
      <c r="NI41" s="40"/>
      <c r="NJ41" s="40"/>
      <c r="NK41" s="40"/>
      <c r="NL41" s="40"/>
      <c r="NM41" s="40"/>
      <c r="NN41" s="40"/>
      <c r="NO41" s="40"/>
      <c r="NP41" s="40"/>
      <c r="NQ41" s="40"/>
      <c r="NR41" s="40"/>
      <c r="NS41" s="40"/>
      <c r="NT41" s="40"/>
      <c r="NU41" s="40"/>
      <c r="NV41" s="40"/>
    </row>
    <row r="42" spans="1:386" s="16" customFormat="1" ht="27.75" customHeight="1" x14ac:dyDescent="0.2">
      <c r="A42" s="83" t="s">
        <v>0</v>
      </c>
      <c r="B42" s="84" t="s">
        <v>2</v>
      </c>
      <c r="C42" s="84" t="s">
        <v>28</v>
      </c>
      <c r="D42" s="84" t="s">
        <v>23</v>
      </c>
      <c r="E42" s="84" t="s">
        <v>6</v>
      </c>
      <c r="F42" s="85" t="s">
        <v>1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0"/>
      <c r="JB42" s="40"/>
      <c r="JC42" s="40"/>
      <c r="JD42" s="40"/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0"/>
      <c r="JQ42" s="40"/>
      <c r="JR42" s="40"/>
      <c r="JS42" s="40"/>
      <c r="JT42" s="40"/>
      <c r="JU42" s="40"/>
      <c r="JV42" s="40"/>
      <c r="JW42" s="40"/>
      <c r="JX42" s="40"/>
      <c r="JY42" s="40"/>
      <c r="JZ42" s="40"/>
      <c r="KA42" s="40"/>
      <c r="KB42" s="40"/>
      <c r="KC42" s="40"/>
      <c r="KD42" s="40"/>
      <c r="KE42" s="40"/>
      <c r="KF42" s="40"/>
      <c r="KG42" s="40"/>
      <c r="KH42" s="40"/>
      <c r="KI42" s="40"/>
      <c r="KJ42" s="40"/>
      <c r="KK42" s="40"/>
      <c r="KL42" s="40"/>
      <c r="KM42" s="40"/>
      <c r="KN42" s="40"/>
      <c r="KO42" s="40"/>
      <c r="KP42" s="40"/>
      <c r="KQ42" s="40"/>
      <c r="KR42" s="40"/>
      <c r="KS42" s="40"/>
      <c r="KT42" s="40"/>
      <c r="KU42" s="40"/>
      <c r="KV42" s="40"/>
      <c r="KW42" s="40"/>
      <c r="KX42" s="40"/>
      <c r="KY42" s="40"/>
      <c r="KZ42" s="40"/>
      <c r="LA42" s="40"/>
      <c r="LB42" s="40"/>
      <c r="LC42" s="40"/>
      <c r="LD42" s="40"/>
      <c r="LE42" s="40"/>
      <c r="LF42" s="40"/>
      <c r="LG42" s="40"/>
      <c r="LH42" s="40"/>
      <c r="LI42" s="40"/>
      <c r="LJ42" s="40"/>
      <c r="LK42" s="40"/>
      <c r="LL42" s="40"/>
      <c r="LM42" s="40"/>
      <c r="LN42" s="40"/>
      <c r="LO42" s="40"/>
      <c r="LP42" s="40"/>
      <c r="LQ42" s="40"/>
      <c r="LR42" s="40"/>
      <c r="LS42" s="40"/>
      <c r="LT42" s="40"/>
      <c r="LU42" s="40"/>
      <c r="LV42" s="40"/>
      <c r="LW42" s="40"/>
      <c r="LX42" s="40"/>
      <c r="LY42" s="40"/>
      <c r="LZ42" s="40"/>
      <c r="MA42" s="40"/>
      <c r="MB42" s="40"/>
      <c r="MC42" s="40"/>
      <c r="MD42" s="40"/>
      <c r="ME42" s="40"/>
      <c r="MF42" s="40"/>
      <c r="MG42" s="40"/>
      <c r="MH42" s="40"/>
      <c r="MI42" s="40"/>
      <c r="MJ42" s="40"/>
      <c r="MK42" s="40"/>
      <c r="ML42" s="40"/>
      <c r="MM42" s="40"/>
      <c r="MN42" s="40"/>
      <c r="MO42" s="40"/>
      <c r="MP42" s="40"/>
      <c r="MQ42" s="40"/>
      <c r="MR42" s="40"/>
      <c r="MS42" s="40"/>
      <c r="MT42" s="40"/>
      <c r="MU42" s="40"/>
      <c r="MV42" s="40"/>
      <c r="MW42" s="40"/>
      <c r="MX42" s="40"/>
      <c r="MY42" s="40"/>
      <c r="MZ42" s="40"/>
      <c r="NA42" s="40"/>
      <c r="NB42" s="40"/>
      <c r="NC42" s="40"/>
      <c r="ND42" s="40"/>
      <c r="NE42" s="40"/>
      <c r="NF42" s="40"/>
      <c r="NG42" s="40"/>
      <c r="NH42" s="40"/>
      <c r="NI42" s="40"/>
      <c r="NJ42" s="40"/>
      <c r="NK42" s="40"/>
      <c r="NL42" s="40"/>
      <c r="NM42" s="40"/>
      <c r="NN42" s="40"/>
      <c r="NO42" s="40"/>
      <c r="NP42" s="40"/>
      <c r="NQ42" s="40"/>
      <c r="NR42" s="40"/>
      <c r="NS42" s="40"/>
      <c r="NT42" s="40"/>
      <c r="NU42" s="40"/>
      <c r="NV42" s="40"/>
    </row>
    <row r="43" spans="1:386" s="123" customFormat="1" ht="27.75" customHeight="1" x14ac:dyDescent="0.2">
      <c r="A43" s="124"/>
      <c r="B43" s="125"/>
      <c r="C43" s="137"/>
      <c r="D43" s="126"/>
      <c r="E43" s="126"/>
      <c r="F43" s="127"/>
      <c r="G43" s="47"/>
      <c r="H43" s="141"/>
      <c r="I43" s="48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47"/>
      <c r="KC43" s="47"/>
      <c r="KD43" s="47"/>
      <c r="KE43" s="47"/>
      <c r="KF43" s="47"/>
      <c r="KG43" s="47"/>
      <c r="KH43" s="47"/>
      <c r="KI43" s="47"/>
      <c r="KJ43" s="47"/>
      <c r="KK43" s="47"/>
      <c r="KL43" s="47"/>
      <c r="KM43" s="47"/>
      <c r="KN43" s="47"/>
      <c r="KO43" s="47"/>
      <c r="KP43" s="47"/>
      <c r="KQ43" s="47"/>
      <c r="KR43" s="47"/>
      <c r="KS43" s="47"/>
      <c r="KT43" s="47"/>
      <c r="KU43" s="47"/>
      <c r="KV43" s="47"/>
      <c r="KW43" s="47"/>
      <c r="KX43" s="47"/>
      <c r="KY43" s="47"/>
      <c r="KZ43" s="47"/>
      <c r="LA43" s="47"/>
      <c r="LB43" s="47"/>
      <c r="LC43" s="47"/>
      <c r="LD43" s="47"/>
      <c r="LE43" s="47"/>
      <c r="LF43" s="47"/>
      <c r="LG43" s="47"/>
      <c r="LH43" s="47"/>
      <c r="LI43" s="47"/>
      <c r="LJ43" s="47"/>
      <c r="LK43" s="47"/>
      <c r="LL43" s="47"/>
      <c r="LM43" s="47"/>
      <c r="LN43" s="47"/>
      <c r="LO43" s="47"/>
      <c r="LP43" s="47"/>
      <c r="LQ43" s="47"/>
      <c r="LR43" s="47"/>
      <c r="LS43" s="47"/>
      <c r="LT43" s="47"/>
      <c r="LU43" s="47"/>
      <c r="LV43" s="47"/>
      <c r="LW43" s="47"/>
      <c r="LX43" s="47"/>
      <c r="LY43" s="47"/>
      <c r="LZ43" s="47"/>
      <c r="MA43" s="47"/>
      <c r="MB43" s="47"/>
      <c r="MC43" s="47"/>
      <c r="MD43" s="47"/>
      <c r="ME43" s="47"/>
      <c r="MF43" s="47"/>
      <c r="MG43" s="47"/>
      <c r="MH43" s="47"/>
      <c r="MI43" s="47"/>
      <c r="MJ43" s="47"/>
      <c r="MK43" s="47"/>
      <c r="ML43" s="47"/>
      <c r="MM43" s="47"/>
      <c r="MN43" s="47"/>
      <c r="MO43" s="47"/>
      <c r="MP43" s="47"/>
      <c r="MQ43" s="47"/>
      <c r="MR43" s="47"/>
      <c r="MS43" s="47"/>
      <c r="MT43" s="47"/>
      <c r="MU43" s="47"/>
      <c r="MV43" s="47"/>
      <c r="MW43" s="47"/>
      <c r="MX43" s="47"/>
      <c r="MY43" s="47"/>
      <c r="MZ43" s="47"/>
      <c r="NA43" s="47"/>
      <c r="NB43" s="47"/>
      <c r="NC43" s="47"/>
      <c r="ND43" s="47"/>
      <c r="NE43" s="47"/>
      <c r="NF43" s="47"/>
      <c r="NG43" s="47"/>
      <c r="NH43" s="47"/>
      <c r="NI43" s="47"/>
      <c r="NJ43" s="47"/>
      <c r="NK43" s="47"/>
      <c r="NL43" s="47"/>
      <c r="NM43" s="47"/>
      <c r="NN43" s="47"/>
      <c r="NO43" s="47"/>
      <c r="NP43" s="47"/>
      <c r="NQ43" s="47"/>
      <c r="NR43" s="47"/>
      <c r="NS43" s="47"/>
      <c r="NT43" s="47"/>
      <c r="NU43" s="47"/>
      <c r="NV43" s="47"/>
    </row>
    <row r="44" spans="1:386" s="123" customFormat="1" ht="27.75" customHeight="1" x14ac:dyDescent="0.2">
      <c r="A44" s="179">
        <v>42578</v>
      </c>
      <c r="B44" s="125">
        <v>236.13</v>
      </c>
      <c r="C44" s="137"/>
      <c r="D44" s="126" t="s">
        <v>117</v>
      </c>
      <c r="E44" s="126" t="s">
        <v>44</v>
      </c>
      <c r="F44" s="127" t="s">
        <v>27</v>
      </c>
      <c r="G44" s="47"/>
      <c r="H44" s="141"/>
      <c r="I44" s="48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  <c r="LR44" s="47"/>
      <c r="LS44" s="47"/>
      <c r="LT44" s="47"/>
      <c r="LU44" s="47"/>
      <c r="LV44" s="47"/>
      <c r="LW44" s="47"/>
      <c r="LX44" s="47"/>
      <c r="LY44" s="47"/>
      <c r="LZ44" s="47"/>
      <c r="MA44" s="47"/>
      <c r="MB44" s="47"/>
      <c r="MC44" s="47"/>
      <c r="MD44" s="47"/>
      <c r="ME44" s="47"/>
      <c r="MF44" s="47"/>
      <c r="MG44" s="47"/>
      <c r="MH44" s="47"/>
      <c r="MI44" s="47"/>
      <c r="MJ44" s="47"/>
      <c r="MK44" s="47"/>
      <c r="ML44" s="47"/>
      <c r="MM44" s="47"/>
      <c r="MN44" s="47"/>
      <c r="MO44" s="47"/>
      <c r="MP44" s="47"/>
      <c r="MQ44" s="47"/>
      <c r="MR44" s="47"/>
      <c r="MS44" s="47"/>
      <c r="MT44" s="47"/>
      <c r="MU44" s="47"/>
      <c r="MV44" s="47"/>
      <c r="MW44" s="47"/>
      <c r="MX44" s="47"/>
      <c r="MY44" s="47"/>
      <c r="MZ44" s="47"/>
      <c r="NA44" s="47"/>
      <c r="NB44" s="47"/>
      <c r="NC44" s="47"/>
      <c r="ND44" s="47"/>
      <c r="NE44" s="47"/>
      <c r="NF44" s="47"/>
      <c r="NG44" s="47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47"/>
      <c r="NV44" s="47"/>
    </row>
    <row r="45" spans="1:386" s="123" customFormat="1" ht="27.75" customHeight="1" x14ac:dyDescent="0.2">
      <c r="A45" s="179"/>
      <c r="B45" s="125">
        <v>84.6</v>
      </c>
      <c r="C45" s="137"/>
      <c r="D45" s="126"/>
      <c r="E45" s="126" t="s">
        <v>74</v>
      </c>
      <c r="F45" s="127"/>
      <c r="G45" s="47"/>
      <c r="H45" s="141"/>
      <c r="I45" s="48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  <c r="LR45" s="47"/>
      <c r="LS45" s="47"/>
      <c r="LT45" s="47"/>
      <c r="LU45" s="47"/>
      <c r="LV45" s="47"/>
      <c r="LW45" s="47"/>
      <c r="LX45" s="47"/>
      <c r="LY45" s="47"/>
      <c r="LZ45" s="47"/>
      <c r="MA45" s="47"/>
      <c r="MB45" s="47"/>
      <c r="MC45" s="47"/>
      <c r="MD45" s="47"/>
      <c r="ME45" s="47"/>
      <c r="MF45" s="47"/>
      <c r="MG45" s="47"/>
      <c r="MH45" s="47"/>
      <c r="MI45" s="47"/>
      <c r="MJ45" s="47"/>
      <c r="MK45" s="47"/>
      <c r="ML45" s="47"/>
      <c r="MM45" s="47"/>
      <c r="MN45" s="47"/>
      <c r="MO45" s="47"/>
      <c r="MP45" s="47"/>
      <c r="MQ45" s="47"/>
      <c r="MR45" s="47"/>
      <c r="MS45" s="47"/>
      <c r="MT45" s="47"/>
      <c r="MU45" s="47"/>
      <c r="MV45" s="47"/>
      <c r="MW45" s="47"/>
      <c r="MX45" s="47"/>
      <c r="MY45" s="47"/>
      <c r="MZ45" s="47"/>
      <c r="NA45" s="47"/>
      <c r="NB45" s="47"/>
      <c r="NC45" s="47"/>
      <c r="ND45" s="47"/>
      <c r="NE45" s="47"/>
      <c r="NF45" s="47"/>
      <c r="NG45" s="47"/>
      <c r="NH45" s="47"/>
      <c r="NI45" s="47"/>
      <c r="NJ45" s="47"/>
      <c r="NK45" s="47"/>
      <c r="NL45" s="47"/>
      <c r="NM45" s="47"/>
      <c r="NN45" s="47"/>
      <c r="NO45" s="47"/>
      <c r="NP45" s="47"/>
      <c r="NQ45" s="47"/>
      <c r="NR45" s="47"/>
      <c r="NS45" s="47"/>
      <c r="NT45" s="47"/>
      <c r="NU45" s="47"/>
      <c r="NV45" s="47"/>
    </row>
    <row r="46" spans="1:386" s="123" customFormat="1" ht="27.75" customHeight="1" x14ac:dyDescent="0.2">
      <c r="A46" s="179"/>
      <c r="B46" s="125">
        <v>49</v>
      </c>
      <c r="C46" s="137">
        <f>SUM(B44:B46)</f>
        <v>369.73</v>
      </c>
      <c r="D46" s="126"/>
      <c r="E46" s="126" t="s">
        <v>56</v>
      </c>
      <c r="F46" s="127"/>
      <c r="G46" s="47"/>
      <c r="H46" s="141"/>
      <c r="I46" s="48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7"/>
      <c r="NA46" s="47"/>
      <c r="NB46" s="47"/>
      <c r="NC46" s="47"/>
      <c r="ND46" s="47"/>
      <c r="NE46" s="47"/>
      <c r="NF46" s="47"/>
      <c r="NG46" s="47"/>
      <c r="NH46" s="47"/>
      <c r="NI46" s="47"/>
      <c r="NJ46" s="47"/>
      <c r="NK46" s="47"/>
      <c r="NL46" s="47"/>
      <c r="NM46" s="47"/>
      <c r="NN46" s="47"/>
      <c r="NO46" s="47"/>
      <c r="NP46" s="47"/>
      <c r="NQ46" s="47"/>
      <c r="NR46" s="47"/>
      <c r="NS46" s="47"/>
      <c r="NT46" s="47"/>
      <c r="NU46" s="47"/>
      <c r="NV46" s="47"/>
    </row>
    <row r="47" spans="1:386" s="123" customFormat="1" ht="27.75" customHeight="1" x14ac:dyDescent="0.2">
      <c r="A47" s="179"/>
      <c r="B47" s="125"/>
      <c r="C47" s="137"/>
      <c r="D47" s="126"/>
      <c r="E47" s="126"/>
      <c r="F47" s="127"/>
      <c r="G47" s="47"/>
      <c r="H47" s="141"/>
      <c r="I47" s="48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47"/>
      <c r="KC47" s="47"/>
      <c r="KD47" s="47"/>
      <c r="KE47" s="47"/>
      <c r="KF47" s="47"/>
      <c r="KG47" s="47"/>
      <c r="KH47" s="47"/>
      <c r="KI47" s="47"/>
      <c r="KJ47" s="47"/>
      <c r="KK47" s="47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  <c r="LR47" s="47"/>
      <c r="LS47" s="47"/>
      <c r="LT47" s="47"/>
      <c r="LU47" s="47"/>
      <c r="LV47" s="47"/>
      <c r="LW47" s="47"/>
      <c r="LX47" s="47"/>
      <c r="LY47" s="47"/>
      <c r="LZ47" s="47"/>
      <c r="MA47" s="47"/>
      <c r="MB47" s="47"/>
      <c r="MC47" s="47"/>
      <c r="MD47" s="47"/>
      <c r="ME47" s="47"/>
      <c r="MF47" s="47"/>
      <c r="MG47" s="47"/>
      <c r="MH47" s="47"/>
      <c r="MI47" s="47"/>
      <c r="MJ47" s="47"/>
      <c r="MK47" s="47"/>
      <c r="ML47" s="47"/>
      <c r="MM47" s="47"/>
      <c r="MN47" s="47"/>
      <c r="MO47" s="47"/>
      <c r="MP47" s="47"/>
      <c r="MQ47" s="47"/>
      <c r="MR47" s="47"/>
      <c r="MS47" s="47"/>
      <c r="MT47" s="47"/>
      <c r="MU47" s="47"/>
      <c r="MV47" s="47"/>
      <c r="MW47" s="47"/>
      <c r="MX47" s="47"/>
      <c r="MY47" s="47"/>
      <c r="MZ47" s="47"/>
      <c r="NA47" s="47"/>
      <c r="NB47" s="47"/>
      <c r="NC47" s="47"/>
      <c r="ND47" s="47"/>
      <c r="NE47" s="47"/>
      <c r="NF47" s="47"/>
      <c r="NG47" s="47"/>
      <c r="NH47" s="47"/>
      <c r="NI47" s="47"/>
      <c r="NJ47" s="47"/>
      <c r="NK47" s="47"/>
      <c r="NL47" s="47"/>
      <c r="NM47" s="47"/>
      <c r="NN47" s="47"/>
      <c r="NO47" s="47"/>
      <c r="NP47" s="47"/>
      <c r="NQ47" s="47"/>
      <c r="NR47" s="47"/>
      <c r="NS47" s="47"/>
      <c r="NT47" s="47"/>
      <c r="NU47" s="47"/>
      <c r="NV47" s="47"/>
    </row>
    <row r="48" spans="1:386" s="123" customFormat="1" ht="27.75" customHeight="1" x14ac:dyDescent="0.2">
      <c r="A48" s="179">
        <v>42606</v>
      </c>
      <c r="B48" s="125">
        <v>49</v>
      </c>
      <c r="C48" s="137"/>
      <c r="D48" s="126" t="s">
        <v>116</v>
      </c>
      <c r="E48" s="126" t="s">
        <v>56</v>
      </c>
      <c r="F48" s="127" t="s">
        <v>61</v>
      </c>
      <c r="G48" s="47"/>
      <c r="H48" s="141"/>
      <c r="I48" s="48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  <c r="KC48" s="47"/>
      <c r="KD48" s="47"/>
      <c r="KE48" s="47"/>
      <c r="KF48" s="47"/>
      <c r="KG48" s="47"/>
      <c r="KH48" s="47"/>
      <c r="KI48" s="47"/>
      <c r="KJ48" s="47"/>
      <c r="KK48" s="47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47"/>
      <c r="NA48" s="47"/>
      <c r="NB48" s="47"/>
      <c r="NC48" s="47"/>
      <c r="ND48" s="47"/>
      <c r="NE48" s="47"/>
      <c r="NF48" s="47"/>
      <c r="NG48" s="47"/>
      <c r="NH48" s="47"/>
      <c r="NI48" s="47"/>
      <c r="NJ48" s="47"/>
      <c r="NK48" s="47"/>
      <c r="NL48" s="47"/>
      <c r="NM48" s="47"/>
      <c r="NN48" s="47"/>
      <c r="NO48" s="47"/>
      <c r="NP48" s="47"/>
      <c r="NQ48" s="47"/>
      <c r="NR48" s="47"/>
      <c r="NS48" s="47"/>
      <c r="NT48" s="47"/>
      <c r="NU48" s="47"/>
      <c r="NV48" s="47"/>
    </row>
    <row r="49" spans="1:386" s="123" customFormat="1" ht="27.75" customHeight="1" x14ac:dyDescent="0.2">
      <c r="A49" s="179"/>
      <c r="B49" s="125">
        <v>587.49</v>
      </c>
      <c r="C49" s="137"/>
      <c r="D49" s="126"/>
      <c r="E49" s="126" t="s">
        <v>44</v>
      </c>
      <c r="F49" s="127"/>
      <c r="G49" s="47"/>
      <c r="H49" s="141"/>
      <c r="I49" s="48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</row>
    <row r="50" spans="1:386" s="123" customFormat="1" ht="27.75" customHeight="1" x14ac:dyDescent="0.2">
      <c r="A50" s="179"/>
      <c r="B50" s="125">
        <v>56.41</v>
      </c>
      <c r="C50" s="137">
        <f>SUM(B48:B50)</f>
        <v>692.9</v>
      </c>
      <c r="D50" s="126"/>
      <c r="E50" s="126" t="s">
        <v>74</v>
      </c>
      <c r="F50" s="127"/>
      <c r="G50" s="47"/>
      <c r="H50" s="141"/>
      <c r="I50" s="48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</row>
    <row r="51" spans="1:386" s="123" customFormat="1" ht="27.75" customHeight="1" x14ac:dyDescent="0.2">
      <c r="A51" s="179"/>
      <c r="B51" s="125"/>
      <c r="C51" s="137"/>
      <c r="D51" s="126"/>
      <c r="E51" s="126"/>
      <c r="F51" s="127"/>
      <c r="G51" s="47"/>
      <c r="H51" s="141"/>
      <c r="I51" s="48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</row>
    <row r="52" spans="1:386" s="123" customFormat="1" ht="27.75" customHeight="1" x14ac:dyDescent="0.2">
      <c r="A52" s="179">
        <v>42654</v>
      </c>
      <c r="B52" s="125">
        <v>542.73</v>
      </c>
      <c r="C52" s="137"/>
      <c r="D52" s="126" t="s">
        <v>116</v>
      </c>
      <c r="E52" s="126" t="s">
        <v>72</v>
      </c>
      <c r="F52" s="127" t="s">
        <v>61</v>
      </c>
      <c r="G52" s="47"/>
      <c r="H52" s="141"/>
      <c r="I52" s="48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</row>
    <row r="53" spans="1:386" s="123" customFormat="1" ht="27.75" customHeight="1" x14ac:dyDescent="0.2">
      <c r="A53" s="179"/>
      <c r="B53" s="125">
        <v>49</v>
      </c>
      <c r="C53" s="137"/>
      <c r="D53" s="126"/>
      <c r="E53" s="126" t="s">
        <v>56</v>
      </c>
      <c r="F53" s="127"/>
      <c r="G53" s="47"/>
      <c r="H53" s="141"/>
      <c r="I53" s="48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</row>
    <row r="54" spans="1:386" s="123" customFormat="1" ht="27.75" customHeight="1" x14ac:dyDescent="0.2">
      <c r="A54" s="179"/>
      <c r="B54" s="125">
        <v>23.9</v>
      </c>
      <c r="C54" s="137">
        <f>SUM(B52:B54)</f>
        <v>615.63</v>
      </c>
      <c r="D54" s="126"/>
      <c r="E54" s="126" t="s">
        <v>40</v>
      </c>
      <c r="F54" s="127"/>
      <c r="G54" s="47"/>
      <c r="H54" s="141"/>
      <c r="I54" s="48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47"/>
      <c r="LD54" s="47"/>
      <c r="LE54" s="47"/>
      <c r="LF54" s="47"/>
      <c r="LG54" s="47"/>
      <c r="LH54" s="47"/>
      <c r="LI54" s="47"/>
      <c r="LJ54" s="47"/>
      <c r="LK54" s="47"/>
      <c r="LL54" s="47"/>
      <c r="LM54" s="47"/>
      <c r="LN54" s="47"/>
      <c r="LO54" s="47"/>
      <c r="LP54" s="47"/>
      <c r="LQ54" s="47"/>
      <c r="LR54" s="47"/>
      <c r="LS54" s="47"/>
      <c r="LT54" s="47"/>
      <c r="LU54" s="47"/>
      <c r="LV54" s="47"/>
      <c r="LW54" s="47"/>
      <c r="LX54" s="47"/>
      <c r="LY54" s="47"/>
      <c r="LZ54" s="47"/>
      <c r="MA54" s="47"/>
      <c r="MB54" s="47"/>
      <c r="MC54" s="47"/>
      <c r="MD54" s="47"/>
      <c r="ME54" s="47"/>
      <c r="MF54" s="47"/>
      <c r="MG54" s="47"/>
      <c r="MH54" s="47"/>
      <c r="MI54" s="47"/>
      <c r="MJ54" s="47"/>
      <c r="MK54" s="47"/>
      <c r="ML54" s="47"/>
      <c r="MM54" s="47"/>
      <c r="MN54" s="47"/>
      <c r="MO54" s="47"/>
      <c r="MP54" s="47"/>
      <c r="MQ54" s="47"/>
      <c r="MR54" s="47"/>
      <c r="MS54" s="47"/>
      <c r="MT54" s="47"/>
      <c r="MU54" s="47"/>
      <c r="MV54" s="47"/>
      <c r="MW54" s="47"/>
      <c r="MX54" s="47"/>
      <c r="MY54" s="47"/>
      <c r="MZ54" s="47"/>
      <c r="NA54" s="47"/>
      <c r="NB54" s="47"/>
      <c r="NC54" s="47"/>
      <c r="ND54" s="47"/>
      <c r="NE54" s="47"/>
      <c r="NF54" s="47"/>
      <c r="NG54" s="47"/>
      <c r="NH54" s="47"/>
      <c r="NI54" s="47"/>
      <c r="NJ54" s="47"/>
      <c r="NK54" s="47"/>
      <c r="NL54" s="47"/>
      <c r="NM54" s="47"/>
      <c r="NN54" s="47"/>
      <c r="NO54" s="47"/>
      <c r="NP54" s="47"/>
      <c r="NQ54" s="47"/>
      <c r="NR54" s="47"/>
      <c r="NS54" s="47"/>
      <c r="NT54" s="47"/>
      <c r="NU54" s="47"/>
      <c r="NV54" s="47"/>
    </row>
    <row r="55" spans="1:386" s="123" customFormat="1" ht="27.75" customHeight="1" x14ac:dyDescent="0.2">
      <c r="A55" s="179"/>
      <c r="B55" s="125"/>
      <c r="C55" s="137"/>
      <c r="D55" s="126"/>
      <c r="E55" s="126"/>
      <c r="F55" s="127"/>
      <c r="G55" s="47"/>
      <c r="H55" s="141"/>
      <c r="I55" s="48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  <c r="LR55" s="47"/>
      <c r="LS55" s="47"/>
      <c r="LT55" s="47"/>
      <c r="LU55" s="47"/>
      <c r="LV55" s="47"/>
      <c r="LW55" s="47"/>
      <c r="LX55" s="47"/>
      <c r="LY55" s="47"/>
      <c r="LZ55" s="47"/>
      <c r="MA55" s="47"/>
      <c r="MB55" s="47"/>
      <c r="MC55" s="47"/>
      <c r="MD55" s="47"/>
      <c r="ME55" s="47"/>
      <c r="MF55" s="47"/>
      <c r="MG55" s="47"/>
      <c r="MH55" s="47"/>
      <c r="MI55" s="47"/>
      <c r="MJ55" s="47"/>
      <c r="MK55" s="47"/>
      <c r="ML55" s="47"/>
      <c r="MM55" s="47"/>
      <c r="MN55" s="47"/>
      <c r="MO55" s="47"/>
      <c r="MP55" s="47"/>
      <c r="MQ55" s="47"/>
      <c r="MR55" s="47"/>
      <c r="MS55" s="47"/>
      <c r="MT55" s="47"/>
      <c r="MU55" s="47"/>
      <c r="MV55" s="47"/>
      <c r="MW55" s="47"/>
      <c r="MX55" s="47"/>
      <c r="MY55" s="47"/>
      <c r="MZ55" s="47"/>
      <c r="NA55" s="47"/>
      <c r="NB55" s="47"/>
      <c r="NC55" s="47"/>
      <c r="ND55" s="47"/>
      <c r="NE55" s="47"/>
      <c r="NF55" s="47"/>
      <c r="NG55" s="47"/>
      <c r="NH55" s="47"/>
      <c r="NI55" s="47"/>
      <c r="NJ55" s="47"/>
      <c r="NK55" s="47"/>
      <c r="NL55" s="47"/>
      <c r="NM55" s="47"/>
      <c r="NN55" s="47"/>
      <c r="NO55" s="47"/>
      <c r="NP55" s="47"/>
      <c r="NQ55" s="47"/>
      <c r="NR55" s="47"/>
      <c r="NS55" s="47"/>
      <c r="NT55" s="47"/>
      <c r="NU55" s="47"/>
      <c r="NV55" s="47"/>
    </row>
    <row r="56" spans="1:386" s="123" customFormat="1" ht="27.75" customHeight="1" x14ac:dyDescent="0.2">
      <c r="A56" s="179">
        <v>42656</v>
      </c>
      <c r="B56" s="190">
        <v>568.34</v>
      </c>
      <c r="C56" s="137"/>
      <c r="D56" s="126" t="s">
        <v>62</v>
      </c>
      <c r="E56" s="126" t="s">
        <v>44</v>
      </c>
      <c r="F56" s="127" t="s">
        <v>61</v>
      </c>
      <c r="G56" s="47"/>
      <c r="H56" s="141"/>
      <c r="I56" s="48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  <c r="MF56" s="47"/>
      <c r="MG56" s="47"/>
      <c r="MH56" s="47"/>
      <c r="MI56" s="47"/>
      <c r="MJ56" s="47"/>
      <c r="MK56" s="47"/>
      <c r="ML56" s="47"/>
      <c r="MM56" s="47"/>
      <c r="MN56" s="47"/>
      <c r="MO56" s="47"/>
      <c r="MP56" s="47"/>
      <c r="MQ56" s="47"/>
      <c r="MR56" s="47"/>
      <c r="MS56" s="47"/>
      <c r="MT56" s="47"/>
      <c r="MU56" s="47"/>
      <c r="MV56" s="47"/>
      <c r="MW56" s="47"/>
      <c r="MX56" s="47"/>
      <c r="MY56" s="47"/>
      <c r="MZ56" s="47"/>
      <c r="NA56" s="47"/>
      <c r="NB56" s="47"/>
      <c r="NC56" s="47"/>
      <c r="ND56" s="47"/>
      <c r="NE56" s="47"/>
      <c r="NF56" s="47"/>
      <c r="NG56" s="47"/>
      <c r="NH56" s="47"/>
      <c r="NI56" s="47"/>
      <c r="NJ56" s="47"/>
      <c r="NK56" s="47"/>
      <c r="NL56" s="47"/>
      <c r="NM56" s="47"/>
      <c r="NN56" s="47"/>
      <c r="NO56" s="47"/>
      <c r="NP56" s="47"/>
      <c r="NQ56" s="47"/>
      <c r="NR56" s="47"/>
      <c r="NS56" s="47"/>
      <c r="NT56" s="47"/>
      <c r="NU56" s="47"/>
      <c r="NV56" s="47"/>
    </row>
    <row r="57" spans="1:386" s="123" customFormat="1" ht="27.75" customHeight="1" x14ac:dyDescent="0.2">
      <c r="A57" s="179"/>
      <c r="B57" s="125">
        <v>49</v>
      </c>
      <c r="C57" s="137">
        <f>SUM(B56:B57)</f>
        <v>617.34</v>
      </c>
      <c r="D57" s="126"/>
      <c r="E57" s="126" t="s">
        <v>56</v>
      </c>
      <c r="F57" s="127"/>
      <c r="G57" s="47"/>
      <c r="H57" s="141"/>
      <c r="I57" s="48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</row>
    <row r="58" spans="1:386" s="123" customFormat="1" ht="27.75" customHeight="1" x14ac:dyDescent="0.2">
      <c r="A58" s="179"/>
      <c r="B58" s="125"/>
      <c r="C58" s="137"/>
      <c r="D58" s="126"/>
      <c r="E58" s="126"/>
      <c r="F58" s="127"/>
      <c r="G58" s="47"/>
      <c r="H58" s="141"/>
      <c r="I58" s="48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</row>
    <row r="59" spans="1:386" s="123" customFormat="1" ht="27.75" customHeight="1" x14ac:dyDescent="0.2">
      <c r="A59" s="179">
        <v>42669</v>
      </c>
      <c r="B59" s="125">
        <v>10</v>
      </c>
      <c r="C59" s="137">
        <f>SUM(B59)</f>
        <v>10</v>
      </c>
      <c r="D59" s="126" t="s">
        <v>69</v>
      </c>
      <c r="E59" s="126" t="s">
        <v>40</v>
      </c>
      <c r="F59" s="127" t="s">
        <v>70</v>
      </c>
      <c r="G59" s="47"/>
      <c r="H59" s="141"/>
      <c r="I59" s="48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</row>
    <row r="60" spans="1:386" s="123" customFormat="1" ht="27.75" customHeight="1" x14ac:dyDescent="0.2">
      <c r="A60" s="179"/>
      <c r="B60" s="125"/>
      <c r="C60" s="137"/>
      <c r="D60" s="126"/>
      <c r="E60" s="126"/>
      <c r="F60" s="127"/>
      <c r="G60" s="47"/>
      <c r="H60" s="141"/>
      <c r="I60" s="48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</row>
    <row r="61" spans="1:386" s="123" customFormat="1" ht="27.75" customHeight="1" x14ac:dyDescent="0.2">
      <c r="A61" s="179">
        <v>42670</v>
      </c>
      <c r="B61" s="125">
        <v>106.4</v>
      </c>
      <c r="C61" s="137"/>
      <c r="D61" s="126" t="s">
        <v>58</v>
      </c>
      <c r="E61" s="126" t="s">
        <v>74</v>
      </c>
      <c r="F61" s="127" t="s">
        <v>27</v>
      </c>
      <c r="G61" s="47"/>
      <c r="H61" s="141"/>
      <c r="I61" s="48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</row>
    <row r="62" spans="1:386" s="123" customFormat="1" ht="27.75" customHeight="1" x14ac:dyDescent="0.2">
      <c r="A62" s="179"/>
      <c r="B62" s="125">
        <v>49</v>
      </c>
      <c r="C62" s="137"/>
      <c r="D62" s="126"/>
      <c r="E62" s="126" t="s">
        <v>56</v>
      </c>
      <c r="F62" s="127"/>
      <c r="G62" s="47"/>
      <c r="H62" s="141"/>
      <c r="I62" s="48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</row>
    <row r="63" spans="1:386" s="123" customFormat="1" ht="27.75" customHeight="1" x14ac:dyDescent="0.2">
      <c r="A63" s="179"/>
      <c r="B63" s="125">
        <v>364.84</v>
      </c>
      <c r="C63" s="137">
        <f>SUM(B61:B63)</f>
        <v>520.24</v>
      </c>
      <c r="D63" s="126"/>
      <c r="E63" s="126" t="s">
        <v>44</v>
      </c>
      <c r="F63" s="127"/>
      <c r="G63" s="47"/>
      <c r="H63" s="141"/>
      <c r="I63" s="48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</row>
    <row r="64" spans="1:386" s="123" customFormat="1" ht="27.75" customHeight="1" x14ac:dyDescent="0.2">
      <c r="A64" s="83" t="s">
        <v>0</v>
      </c>
      <c r="B64" s="84" t="s">
        <v>2</v>
      </c>
      <c r="C64" s="84" t="s">
        <v>28</v>
      </c>
      <c r="D64" s="84" t="s">
        <v>23</v>
      </c>
      <c r="E64" s="84" t="s">
        <v>6</v>
      </c>
      <c r="F64" s="85" t="s">
        <v>1</v>
      </c>
      <c r="G64" s="47"/>
      <c r="H64" s="141"/>
      <c r="I64" s="48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</row>
    <row r="65" spans="1:386" s="123" customFormat="1" ht="27.75" customHeight="1" x14ac:dyDescent="0.2">
      <c r="A65" s="179"/>
      <c r="B65" s="125"/>
      <c r="C65" s="137"/>
      <c r="D65" s="126"/>
      <c r="E65" s="126"/>
      <c r="F65" s="127"/>
      <c r="G65" s="47"/>
      <c r="H65" s="141"/>
      <c r="I65" s="48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  <c r="NE65" s="47"/>
      <c r="NF65" s="47"/>
      <c r="NG65" s="47"/>
      <c r="NH65" s="47"/>
      <c r="NI65" s="47"/>
      <c r="NJ65" s="47"/>
      <c r="NK65" s="47"/>
      <c r="NL65" s="47"/>
      <c r="NM65" s="47"/>
      <c r="NN65" s="47"/>
      <c r="NO65" s="47"/>
      <c r="NP65" s="47"/>
      <c r="NQ65" s="47"/>
      <c r="NR65" s="47"/>
      <c r="NS65" s="47"/>
      <c r="NT65" s="47"/>
      <c r="NU65" s="47"/>
      <c r="NV65" s="47"/>
    </row>
    <row r="66" spans="1:386" s="123" customFormat="1" ht="27.75" customHeight="1" x14ac:dyDescent="0.2">
      <c r="A66" s="179">
        <v>42685</v>
      </c>
      <c r="B66" s="125">
        <v>49</v>
      </c>
      <c r="C66" s="137"/>
      <c r="D66" s="126" t="s">
        <v>60</v>
      </c>
      <c r="E66" s="126" t="s">
        <v>56</v>
      </c>
      <c r="F66" s="127" t="s">
        <v>59</v>
      </c>
      <c r="G66" s="47"/>
      <c r="H66" s="141"/>
      <c r="I66" s="48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</row>
    <row r="67" spans="1:386" s="123" customFormat="1" ht="27.75" customHeight="1" x14ac:dyDescent="0.2">
      <c r="A67" s="179"/>
      <c r="B67" s="125">
        <v>333.08</v>
      </c>
      <c r="C67" s="137">
        <f>SUM(B66:B67)</f>
        <v>382.08</v>
      </c>
      <c r="D67" s="126"/>
      <c r="E67" s="126" t="s">
        <v>44</v>
      </c>
      <c r="F67" s="127"/>
      <c r="G67" s="47"/>
      <c r="H67" s="141"/>
      <c r="I67" s="48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  <c r="NE67" s="47"/>
      <c r="NF67" s="47"/>
      <c r="NG67" s="47"/>
      <c r="NH67" s="47"/>
      <c r="NI67" s="47"/>
      <c r="NJ67" s="47"/>
      <c r="NK67" s="47"/>
      <c r="NL67" s="47"/>
      <c r="NM67" s="47"/>
      <c r="NN67" s="47"/>
      <c r="NO67" s="47"/>
      <c r="NP67" s="47"/>
      <c r="NQ67" s="47"/>
      <c r="NR67" s="47"/>
      <c r="NS67" s="47"/>
      <c r="NT67" s="47"/>
      <c r="NU67" s="47"/>
      <c r="NV67" s="47"/>
    </row>
    <row r="68" spans="1:386" s="123" customFormat="1" ht="27.75" customHeight="1" x14ac:dyDescent="0.2">
      <c r="A68" s="179"/>
      <c r="B68" s="125"/>
      <c r="C68" s="137"/>
      <c r="D68" s="126"/>
      <c r="E68" s="126"/>
      <c r="F68" s="127"/>
      <c r="G68" s="47"/>
      <c r="H68" s="141"/>
      <c r="I68" s="48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</row>
    <row r="69" spans="1:386" s="123" customFormat="1" ht="27.75" customHeight="1" x14ac:dyDescent="0.2">
      <c r="A69" s="179">
        <v>42688</v>
      </c>
      <c r="B69" s="125">
        <v>264.86</v>
      </c>
      <c r="C69" s="137"/>
      <c r="D69" s="126" t="s">
        <v>126</v>
      </c>
      <c r="E69" s="126" t="s">
        <v>82</v>
      </c>
      <c r="F69" s="127" t="s">
        <v>73</v>
      </c>
      <c r="G69" s="47"/>
      <c r="H69" s="141"/>
      <c r="I69" s="48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</row>
    <row r="70" spans="1:386" s="123" customFormat="1" ht="27.75" customHeight="1" x14ac:dyDescent="0.2">
      <c r="A70" s="179"/>
      <c r="B70" s="125">
        <v>34.799999999999997</v>
      </c>
      <c r="C70" s="137">
        <f>SUM(B69:B70)</f>
        <v>299.66000000000003</v>
      </c>
      <c r="D70" s="126"/>
      <c r="E70" s="126" t="s">
        <v>115</v>
      </c>
      <c r="F70" s="127"/>
      <c r="G70" s="47"/>
      <c r="H70" s="141"/>
      <c r="I70" s="48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</row>
    <row r="71" spans="1:386" s="123" customFormat="1" ht="27.75" customHeight="1" x14ac:dyDescent="0.2">
      <c r="A71" s="179"/>
      <c r="B71" s="125"/>
      <c r="C71" s="137"/>
      <c r="D71" s="126"/>
      <c r="E71" s="126"/>
      <c r="F71" s="127"/>
      <c r="G71" s="47"/>
      <c r="H71" s="141"/>
      <c r="I71" s="48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</row>
    <row r="72" spans="1:386" s="123" customFormat="1" ht="27.75" customHeight="1" x14ac:dyDescent="0.2">
      <c r="A72" s="179">
        <v>42689</v>
      </c>
      <c r="B72" s="125">
        <v>126.41</v>
      </c>
      <c r="C72" s="137"/>
      <c r="D72" s="126" t="s">
        <v>125</v>
      </c>
      <c r="E72" s="126" t="s">
        <v>81</v>
      </c>
      <c r="F72" s="127" t="s">
        <v>61</v>
      </c>
      <c r="G72" s="47"/>
      <c r="H72" s="141"/>
      <c r="I72" s="48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</row>
    <row r="73" spans="1:386" s="123" customFormat="1" ht="27.75" customHeight="1" x14ac:dyDescent="0.2">
      <c r="A73" s="179"/>
      <c r="B73" s="125">
        <v>95</v>
      </c>
      <c r="C73" s="137"/>
      <c r="D73" s="126"/>
      <c r="E73" s="126" t="s">
        <v>56</v>
      </c>
      <c r="F73" s="127"/>
      <c r="G73" s="47"/>
      <c r="H73" s="141"/>
      <c r="I73" s="48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  <c r="NE73" s="47"/>
      <c r="NF73" s="47"/>
      <c r="NG73" s="47"/>
      <c r="NH73" s="47"/>
      <c r="NI73" s="47"/>
      <c r="NJ73" s="47"/>
      <c r="NK73" s="47"/>
      <c r="NL73" s="47"/>
      <c r="NM73" s="47"/>
      <c r="NN73" s="47"/>
      <c r="NO73" s="47"/>
      <c r="NP73" s="47"/>
      <c r="NQ73" s="47"/>
      <c r="NR73" s="47"/>
      <c r="NS73" s="47"/>
      <c r="NT73" s="47"/>
      <c r="NU73" s="47"/>
      <c r="NV73" s="47"/>
    </row>
    <row r="74" spans="1:386" s="123" customFormat="1" ht="27.75" customHeight="1" x14ac:dyDescent="0.2">
      <c r="A74" s="179"/>
      <c r="B74" s="125">
        <v>75.7</v>
      </c>
      <c r="C74" s="137">
        <f>SUM(B72:B74)</f>
        <v>297.11</v>
      </c>
      <c r="D74" s="126"/>
      <c r="E74" s="126" t="s">
        <v>74</v>
      </c>
      <c r="F74" s="127"/>
      <c r="G74" s="47"/>
      <c r="H74" s="141"/>
      <c r="I74" s="48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</row>
    <row r="75" spans="1:386" s="123" customFormat="1" ht="27.75" customHeight="1" x14ac:dyDescent="0.2">
      <c r="A75" s="179"/>
      <c r="B75" s="125"/>
      <c r="C75" s="137"/>
      <c r="D75" s="126"/>
      <c r="E75" s="126"/>
      <c r="F75" s="127"/>
      <c r="G75" s="47"/>
      <c r="H75" s="141"/>
      <c r="I75" s="48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  <c r="MK75" s="47"/>
      <c r="ML75" s="47"/>
      <c r="MM75" s="47"/>
      <c r="MN75" s="47"/>
      <c r="MO75" s="47"/>
      <c r="MP75" s="47"/>
      <c r="MQ75" s="47"/>
      <c r="MR75" s="47"/>
      <c r="MS75" s="47"/>
      <c r="MT75" s="47"/>
      <c r="MU75" s="47"/>
      <c r="MV75" s="47"/>
      <c r="MW75" s="47"/>
      <c r="MX75" s="47"/>
      <c r="MY75" s="47"/>
      <c r="MZ75" s="47"/>
      <c r="NA75" s="47"/>
      <c r="NB75" s="47"/>
      <c r="NC75" s="47"/>
      <c r="ND75" s="47"/>
      <c r="NE75" s="47"/>
      <c r="NF75" s="47"/>
      <c r="NG75" s="47"/>
      <c r="NH75" s="47"/>
      <c r="NI75" s="47"/>
      <c r="NJ75" s="47"/>
      <c r="NK75" s="47"/>
      <c r="NL75" s="47"/>
      <c r="NM75" s="47"/>
      <c r="NN75" s="47"/>
      <c r="NO75" s="47"/>
      <c r="NP75" s="47"/>
      <c r="NQ75" s="47"/>
      <c r="NR75" s="47"/>
      <c r="NS75" s="47"/>
      <c r="NT75" s="47"/>
      <c r="NU75" s="47"/>
      <c r="NV75" s="47"/>
    </row>
    <row r="76" spans="1:386" s="123" customFormat="1" ht="27.75" customHeight="1" x14ac:dyDescent="0.2">
      <c r="A76" s="179">
        <v>42692</v>
      </c>
      <c r="B76" s="125">
        <v>95.28</v>
      </c>
      <c r="C76" s="137">
        <f>SUM(B76)</f>
        <v>95.28</v>
      </c>
      <c r="D76" s="126" t="s">
        <v>71</v>
      </c>
      <c r="E76" s="126" t="s">
        <v>74</v>
      </c>
      <c r="F76" s="127" t="s">
        <v>70</v>
      </c>
      <c r="G76" s="47"/>
      <c r="H76" s="141"/>
      <c r="I76" s="48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  <c r="NE76" s="47"/>
      <c r="NF76" s="47"/>
      <c r="NG76" s="47"/>
      <c r="NH76" s="47"/>
      <c r="NI76" s="47"/>
      <c r="NJ76" s="47"/>
      <c r="NK76" s="47"/>
      <c r="NL76" s="47"/>
      <c r="NM76" s="47"/>
      <c r="NN76" s="47"/>
      <c r="NO76" s="47"/>
      <c r="NP76" s="47"/>
      <c r="NQ76" s="47"/>
      <c r="NR76" s="47"/>
      <c r="NS76" s="47"/>
      <c r="NT76" s="47"/>
      <c r="NU76" s="47"/>
      <c r="NV76" s="47"/>
    </row>
    <row r="77" spans="1:386" s="123" customFormat="1" ht="27.75" customHeight="1" x14ac:dyDescent="0.2">
      <c r="A77" s="179"/>
      <c r="B77" s="125"/>
      <c r="C77" s="137"/>
      <c r="D77" s="126"/>
      <c r="E77" s="126"/>
      <c r="F77" s="127"/>
      <c r="G77" s="47"/>
      <c r="H77" s="141"/>
      <c r="I77" s="48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</row>
    <row r="78" spans="1:386" s="123" customFormat="1" ht="27.75" customHeight="1" x14ac:dyDescent="0.2">
      <c r="A78" s="179">
        <v>42697</v>
      </c>
      <c r="B78" s="125">
        <v>95</v>
      </c>
      <c r="C78" s="137"/>
      <c r="D78" s="126" t="s">
        <v>118</v>
      </c>
      <c r="E78" s="126" t="s">
        <v>56</v>
      </c>
      <c r="F78" s="127" t="s">
        <v>57</v>
      </c>
      <c r="G78" s="47"/>
      <c r="H78" s="141"/>
      <c r="I78" s="48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</row>
    <row r="79" spans="1:386" s="123" customFormat="1" ht="27.75" customHeight="1" x14ac:dyDescent="0.2">
      <c r="A79" s="179"/>
      <c r="B79" s="125">
        <v>411.72</v>
      </c>
      <c r="C79" s="137"/>
      <c r="D79" s="126"/>
      <c r="E79" s="126" t="s">
        <v>44</v>
      </c>
      <c r="F79" s="127"/>
      <c r="G79" s="47"/>
      <c r="H79" s="141"/>
      <c r="I79" s="48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  <c r="NE79" s="47"/>
      <c r="NF79" s="47"/>
      <c r="NG79" s="47"/>
      <c r="NH79" s="47"/>
      <c r="NI79" s="47"/>
      <c r="NJ79" s="47"/>
      <c r="NK79" s="47"/>
      <c r="NL79" s="47"/>
      <c r="NM79" s="47"/>
      <c r="NN79" s="47"/>
      <c r="NO79" s="47"/>
      <c r="NP79" s="47"/>
      <c r="NQ79" s="47"/>
      <c r="NR79" s="47"/>
      <c r="NS79" s="47"/>
      <c r="NT79" s="47"/>
      <c r="NU79" s="47"/>
      <c r="NV79" s="47"/>
    </row>
    <row r="80" spans="1:386" s="30" customFormat="1" ht="27.75" customHeight="1" x14ac:dyDescent="0.2">
      <c r="A80" s="180"/>
      <c r="B80" s="143">
        <v>87.54</v>
      </c>
      <c r="C80" s="181">
        <f>SUM(B78:B80)</f>
        <v>594.26</v>
      </c>
      <c r="D80" s="182"/>
      <c r="E80" s="126" t="s">
        <v>90</v>
      </c>
      <c r="F80" s="183"/>
      <c r="G80" s="47"/>
      <c r="H80" s="141"/>
      <c r="I80" s="48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  <c r="NE80" s="47"/>
      <c r="NF80" s="47"/>
      <c r="NG80" s="47"/>
      <c r="NH80" s="47"/>
      <c r="NI80" s="47"/>
      <c r="NJ80" s="47"/>
      <c r="NK80" s="47"/>
      <c r="NL80" s="47"/>
      <c r="NM80" s="47"/>
      <c r="NN80" s="47"/>
      <c r="NO80" s="47"/>
      <c r="NP80" s="47"/>
      <c r="NQ80" s="47"/>
      <c r="NR80" s="47"/>
      <c r="NS80" s="47"/>
      <c r="NT80" s="47"/>
      <c r="NU80" s="47"/>
      <c r="NV80" s="47"/>
    </row>
    <row r="81" spans="1:386" s="30" customFormat="1" ht="27.75" customHeight="1" x14ac:dyDescent="0.2">
      <c r="A81" s="180"/>
      <c r="B81" s="143"/>
      <c r="C81" s="181"/>
      <c r="D81" s="182"/>
      <c r="E81" s="126"/>
      <c r="F81" s="183"/>
      <c r="G81" s="47"/>
      <c r="H81" s="141"/>
      <c r="I81" s="48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7"/>
      <c r="NA81" s="47"/>
      <c r="NB81" s="47"/>
      <c r="NC81" s="47"/>
      <c r="ND81" s="47"/>
      <c r="NE81" s="47"/>
      <c r="NF81" s="47"/>
      <c r="NG81" s="47"/>
      <c r="NH81" s="47"/>
      <c r="NI81" s="47"/>
      <c r="NJ81" s="47"/>
      <c r="NK81" s="47"/>
      <c r="NL81" s="47"/>
      <c r="NM81" s="47"/>
      <c r="NN81" s="47"/>
      <c r="NO81" s="47"/>
      <c r="NP81" s="47"/>
      <c r="NQ81" s="47"/>
      <c r="NR81" s="47"/>
      <c r="NS81" s="47"/>
      <c r="NT81" s="47"/>
      <c r="NU81" s="47"/>
      <c r="NV81" s="47"/>
    </row>
    <row r="82" spans="1:386" s="30" customFormat="1" ht="27.75" customHeight="1" x14ac:dyDescent="0.2">
      <c r="A82" s="180">
        <v>42780</v>
      </c>
      <c r="B82" s="143">
        <v>346.43</v>
      </c>
      <c r="C82" s="181"/>
      <c r="D82" s="182" t="s">
        <v>119</v>
      </c>
      <c r="E82" s="126" t="s">
        <v>44</v>
      </c>
      <c r="F82" s="183" t="s">
        <v>61</v>
      </c>
      <c r="G82" s="47"/>
      <c r="H82" s="141"/>
      <c r="I82" s="48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  <c r="MF82" s="47"/>
      <c r="MG82" s="47"/>
      <c r="MH82" s="47"/>
      <c r="MI82" s="47"/>
      <c r="MJ82" s="47"/>
      <c r="MK82" s="47"/>
      <c r="ML82" s="47"/>
      <c r="MM82" s="47"/>
      <c r="MN82" s="47"/>
      <c r="MO82" s="47"/>
      <c r="MP82" s="47"/>
      <c r="MQ82" s="47"/>
      <c r="MR82" s="47"/>
      <c r="MS82" s="47"/>
      <c r="MT82" s="47"/>
      <c r="MU82" s="47"/>
      <c r="MV82" s="47"/>
      <c r="MW82" s="47"/>
      <c r="MX82" s="47"/>
      <c r="MY82" s="47"/>
      <c r="MZ82" s="47"/>
      <c r="NA82" s="47"/>
      <c r="NB82" s="47"/>
      <c r="NC82" s="47"/>
      <c r="ND82" s="47"/>
      <c r="NE82" s="47"/>
      <c r="NF82" s="47"/>
      <c r="NG82" s="47"/>
      <c r="NH82" s="47"/>
      <c r="NI82" s="47"/>
      <c r="NJ82" s="47"/>
      <c r="NK82" s="47"/>
      <c r="NL82" s="47"/>
      <c r="NM82" s="47"/>
      <c r="NN82" s="47"/>
      <c r="NO82" s="47"/>
      <c r="NP82" s="47"/>
      <c r="NQ82" s="47"/>
      <c r="NR82" s="47"/>
      <c r="NS82" s="47"/>
      <c r="NT82" s="47"/>
      <c r="NU82" s="47"/>
      <c r="NV82" s="47"/>
    </row>
    <row r="83" spans="1:386" s="30" customFormat="1" ht="27.75" customHeight="1" x14ac:dyDescent="0.2">
      <c r="A83" s="180"/>
      <c r="B83" s="143">
        <v>62.1</v>
      </c>
      <c r="C83" s="181"/>
      <c r="D83" s="182"/>
      <c r="E83" s="126" t="s">
        <v>74</v>
      </c>
      <c r="F83" s="183"/>
      <c r="G83" s="47"/>
      <c r="H83" s="141"/>
      <c r="I83" s="48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7"/>
      <c r="NA83" s="47"/>
      <c r="NB83" s="47"/>
      <c r="NC83" s="47"/>
      <c r="ND83" s="47"/>
      <c r="NE83" s="47"/>
      <c r="NF83" s="47"/>
      <c r="NG83" s="47"/>
      <c r="NH83" s="47"/>
      <c r="NI83" s="47"/>
      <c r="NJ83" s="47"/>
      <c r="NK83" s="47"/>
      <c r="NL83" s="47"/>
      <c r="NM83" s="47"/>
      <c r="NN83" s="47"/>
      <c r="NO83" s="47"/>
      <c r="NP83" s="47"/>
      <c r="NQ83" s="47"/>
      <c r="NR83" s="47"/>
      <c r="NS83" s="47"/>
      <c r="NT83" s="47"/>
      <c r="NU83" s="47"/>
      <c r="NV83" s="47"/>
    </row>
    <row r="84" spans="1:386" s="30" customFormat="1" ht="27.75" customHeight="1" x14ac:dyDescent="0.2">
      <c r="A84" s="180"/>
      <c r="B84" s="143">
        <v>59</v>
      </c>
      <c r="C84" s="181">
        <f>SUM(B82:B84)</f>
        <v>467.53000000000003</v>
      </c>
      <c r="D84" s="182"/>
      <c r="E84" s="126" t="s">
        <v>56</v>
      </c>
      <c r="F84" s="183"/>
      <c r="G84" s="47"/>
      <c r="H84" s="141"/>
      <c r="I84" s="48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  <c r="NE84" s="47"/>
      <c r="NF84" s="47"/>
      <c r="NG84" s="47"/>
      <c r="NH84" s="47"/>
      <c r="NI84" s="47"/>
      <c r="NJ84" s="47"/>
      <c r="NK84" s="47"/>
      <c r="NL84" s="47"/>
      <c r="NM84" s="47"/>
      <c r="NN84" s="47"/>
      <c r="NO84" s="47"/>
      <c r="NP84" s="47"/>
      <c r="NQ84" s="47"/>
      <c r="NR84" s="47"/>
      <c r="NS84" s="47"/>
      <c r="NT84" s="47"/>
      <c r="NU84" s="47"/>
      <c r="NV84" s="47"/>
    </row>
    <row r="85" spans="1:386" s="30" customFormat="1" ht="27.75" customHeight="1" x14ac:dyDescent="0.2">
      <c r="A85" s="180"/>
      <c r="B85" s="143"/>
      <c r="C85" s="181"/>
      <c r="D85" s="182"/>
      <c r="E85" s="126"/>
      <c r="F85" s="183"/>
      <c r="G85" s="47"/>
      <c r="H85" s="141"/>
      <c r="I85" s="48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  <c r="NE85" s="47"/>
      <c r="NF85" s="47"/>
      <c r="NG85" s="47"/>
      <c r="NH85" s="47"/>
      <c r="NI85" s="47"/>
      <c r="NJ85" s="47"/>
      <c r="NK85" s="47"/>
      <c r="NL85" s="47"/>
      <c r="NM85" s="47"/>
      <c r="NN85" s="47"/>
      <c r="NO85" s="47"/>
      <c r="NP85" s="47"/>
      <c r="NQ85" s="47"/>
      <c r="NR85" s="47"/>
      <c r="NS85" s="47"/>
      <c r="NT85" s="47"/>
      <c r="NU85" s="47"/>
      <c r="NV85" s="47"/>
    </row>
    <row r="86" spans="1:386" s="30" customFormat="1" ht="27.75" customHeight="1" x14ac:dyDescent="0.2">
      <c r="A86" s="180">
        <v>42783</v>
      </c>
      <c r="B86" s="143">
        <v>313.29000000000002</v>
      </c>
      <c r="C86" s="181"/>
      <c r="D86" s="182" t="s">
        <v>120</v>
      </c>
      <c r="E86" s="126" t="s">
        <v>44</v>
      </c>
      <c r="F86" s="183" t="s">
        <v>27</v>
      </c>
      <c r="G86" s="47"/>
      <c r="H86" s="141"/>
      <c r="I86" s="48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  <c r="LZ86" s="47"/>
      <c r="MA86" s="47"/>
      <c r="MB86" s="47"/>
      <c r="MC86" s="47"/>
      <c r="MD86" s="47"/>
      <c r="ME86" s="47"/>
      <c r="MF86" s="47"/>
      <c r="MG86" s="47"/>
      <c r="MH86" s="47"/>
      <c r="MI86" s="47"/>
      <c r="MJ86" s="4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  <c r="NE86" s="47"/>
      <c r="NF86" s="47"/>
      <c r="NG86" s="47"/>
      <c r="NH86" s="47"/>
      <c r="NI86" s="47"/>
      <c r="NJ86" s="47"/>
      <c r="NK86" s="47"/>
      <c r="NL86" s="47"/>
      <c r="NM86" s="47"/>
      <c r="NN86" s="47"/>
      <c r="NO86" s="47"/>
      <c r="NP86" s="47"/>
      <c r="NQ86" s="47"/>
      <c r="NR86" s="47"/>
      <c r="NS86" s="47"/>
      <c r="NT86" s="47"/>
      <c r="NU86" s="47"/>
      <c r="NV86" s="47"/>
    </row>
    <row r="87" spans="1:386" s="30" customFormat="1" ht="36" customHeight="1" x14ac:dyDescent="0.2">
      <c r="A87" s="180"/>
      <c r="B87" s="143">
        <v>59</v>
      </c>
      <c r="C87" s="181">
        <f>SUM(B86:B87)</f>
        <v>372.29</v>
      </c>
      <c r="D87" s="182"/>
      <c r="E87" s="126" t="s">
        <v>56</v>
      </c>
      <c r="F87" s="183"/>
      <c r="G87" s="47"/>
      <c r="H87" s="141"/>
      <c r="I87" s="48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</row>
    <row r="88" spans="1:386" s="30" customFormat="1" ht="27.75" customHeight="1" x14ac:dyDescent="0.2">
      <c r="A88" s="180"/>
      <c r="B88" s="143"/>
      <c r="C88" s="181"/>
      <c r="D88" s="182"/>
      <c r="E88" s="126"/>
      <c r="F88" s="183"/>
      <c r="G88" s="47"/>
      <c r="H88" s="141"/>
      <c r="I88" s="48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</row>
    <row r="89" spans="1:386" s="30" customFormat="1" ht="27.75" customHeight="1" x14ac:dyDescent="0.2">
      <c r="A89" s="180">
        <v>42786</v>
      </c>
      <c r="B89" s="143">
        <v>393.69</v>
      </c>
      <c r="C89" s="181">
        <f>SUM(B89)</f>
        <v>393.69</v>
      </c>
      <c r="D89" s="182" t="s">
        <v>121</v>
      </c>
      <c r="E89" s="126" t="s">
        <v>44</v>
      </c>
      <c r="F89" s="183" t="s">
        <v>57</v>
      </c>
      <c r="G89" s="47"/>
      <c r="H89" s="141"/>
      <c r="I89" s="48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</row>
    <row r="90" spans="1:386" s="30" customFormat="1" ht="27.75" customHeight="1" x14ac:dyDescent="0.2">
      <c r="A90" s="180"/>
      <c r="B90" s="143"/>
      <c r="C90" s="181"/>
      <c r="D90" s="182"/>
      <c r="E90" s="126"/>
      <c r="F90" s="183"/>
      <c r="G90" s="47"/>
      <c r="H90" s="141"/>
      <c r="I90" s="48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</row>
    <row r="91" spans="1:386" s="30" customFormat="1" ht="27.75" customHeight="1" x14ac:dyDescent="0.2">
      <c r="A91" s="180">
        <v>42787</v>
      </c>
      <c r="B91" s="143">
        <v>226.16</v>
      </c>
      <c r="C91" s="181"/>
      <c r="D91" s="182" t="s">
        <v>122</v>
      </c>
      <c r="E91" s="126" t="s">
        <v>44</v>
      </c>
      <c r="F91" s="183" t="s">
        <v>73</v>
      </c>
      <c r="G91" s="47"/>
      <c r="H91" s="141"/>
      <c r="I91" s="48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</row>
    <row r="92" spans="1:386" s="30" customFormat="1" ht="27.75" customHeight="1" x14ac:dyDescent="0.2">
      <c r="A92" s="180"/>
      <c r="B92" s="143">
        <v>59</v>
      </c>
      <c r="C92" s="181">
        <f>SUM(B91:B92)</f>
        <v>285.15999999999997</v>
      </c>
      <c r="D92" s="182"/>
      <c r="E92" s="126" t="s">
        <v>56</v>
      </c>
      <c r="F92" s="183"/>
      <c r="G92" s="47"/>
      <c r="H92" s="141"/>
      <c r="I92" s="48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</row>
    <row r="93" spans="1:386" s="30" customFormat="1" ht="27.75" customHeight="1" x14ac:dyDescent="0.2">
      <c r="A93" s="180"/>
      <c r="B93" s="143"/>
      <c r="C93" s="181"/>
      <c r="D93" s="182"/>
      <c r="E93" s="126"/>
      <c r="F93" s="183"/>
      <c r="G93" s="47"/>
      <c r="H93" s="141"/>
      <c r="I93" s="48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  <c r="NE93" s="47"/>
      <c r="NF93" s="47"/>
      <c r="NG93" s="47"/>
      <c r="NH93" s="47"/>
      <c r="NI93" s="47"/>
      <c r="NJ93" s="47"/>
      <c r="NK93" s="47"/>
      <c r="NL93" s="47"/>
      <c r="NM93" s="47"/>
      <c r="NN93" s="47"/>
      <c r="NO93" s="47"/>
      <c r="NP93" s="47"/>
      <c r="NQ93" s="47"/>
      <c r="NR93" s="47"/>
      <c r="NS93" s="47"/>
      <c r="NT93" s="47"/>
      <c r="NU93" s="47"/>
      <c r="NV93" s="47"/>
    </row>
    <row r="94" spans="1:386" s="30" customFormat="1" ht="27.75" customHeight="1" x14ac:dyDescent="0.2">
      <c r="A94" s="83" t="s">
        <v>0</v>
      </c>
      <c r="B94" s="84" t="s">
        <v>2</v>
      </c>
      <c r="C94" s="84" t="s">
        <v>28</v>
      </c>
      <c r="D94" s="84" t="s">
        <v>23</v>
      </c>
      <c r="E94" s="84" t="s">
        <v>6</v>
      </c>
      <c r="F94" s="85" t="s">
        <v>1</v>
      </c>
      <c r="G94" s="47"/>
      <c r="H94" s="141"/>
      <c r="I94" s="48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</row>
    <row r="95" spans="1:386" s="30" customFormat="1" ht="27.75" customHeight="1" x14ac:dyDescent="0.2">
      <c r="A95" s="180">
        <v>42790</v>
      </c>
      <c r="B95" s="143">
        <v>275.42</v>
      </c>
      <c r="C95" s="181"/>
      <c r="D95" s="182" t="s">
        <v>123</v>
      </c>
      <c r="E95" s="126" t="s">
        <v>44</v>
      </c>
      <c r="F95" s="183" t="s">
        <v>59</v>
      </c>
      <c r="G95" s="47"/>
      <c r="H95" s="141"/>
      <c r="I95" s="48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</row>
    <row r="96" spans="1:386" s="30" customFormat="1" ht="27.75" customHeight="1" x14ac:dyDescent="0.2">
      <c r="A96" s="180"/>
      <c r="B96" s="143">
        <v>59</v>
      </c>
      <c r="C96" s="181">
        <f>SUM(B95:B96)</f>
        <v>334.42</v>
      </c>
      <c r="D96" s="182"/>
      <c r="E96" s="126" t="s">
        <v>56</v>
      </c>
      <c r="F96" s="183"/>
      <c r="G96" s="47"/>
      <c r="H96" s="141"/>
      <c r="I96" s="48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</row>
    <row r="97" spans="1:386" s="30" customFormat="1" ht="27.75" customHeight="1" x14ac:dyDescent="0.2">
      <c r="A97" s="180"/>
      <c r="B97" s="143"/>
      <c r="C97" s="181"/>
      <c r="D97" s="182"/>
      <c r="E97" s="126"/>
      <c r="F97" s="183"/>
      <c r="G97" s="47"/>
      <c r="H97" s="141"/>
      <c r="I97" s="48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</row>
    <row r="98" spans="1:386" s="30" customFormat="1" ht="27.75" customHeight="1" x14ac:dyDescent="0.2">
      <c r="A98" s="180">
        <v>42818</v>
      </c>
      <c r="B98" s="143">
        <v>667.43</v>
      </c>
      <c r="C98" s="181">
        <f>SUM(B98)</f>
        <v>667.43</v>
      </c>
      <c r="D98" s="182" t="s">
        <v>103</v>
      </c>
      <c r="E98" s="126" t="s">
        <v>44</v>
      </c>
      <c r="F98" s="183" t="s">
        <v>61</v>
      </c>
      <c r="G98" s="47"/>
      <c r="H98" s="141"/>
      <c r="I98" s="48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</row>
    <row r="99" spans="1:386" s="30" customFormat="1" ht="27.75" customHeight="1" x14ac:dyDescent="0.2">
      <c r="A99" s="180"/>
      <c r="B99" s="143"/>
      <c r="C99" s="181"/>
      <c r="D99" s="182"/>
      <c r="E99" s="126"/>
      <c r="F99" s="183"/>
      <c r="G99" s="47"/>
      <c r="H99" s="141"/>
      <c r="I99" s="48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</row>
    <row r="100" spans="1:386" s="30" customFormat="1" ht="27.75" customHeight="1" x14ac:dyDescent="0.2">
      <c r="A100" s="180">
        <v>42832</v>
      </c>
      <c r="B100" s="143">
        <v>296.51</v>
      </c>
      <c r="C100" s="181"/>
      <c r="D100" s="182" t="s">
        <v>124</v>
      </c>
      <c r="E100" s="126" t="s">
        <v>44</v>
      </c>
      <c r="F100" s="183" t="s">
        <v>61</v>
      </c>
      <c r="G100" s="47"/>
      <c r="H100" s="141"/>
      <c r="I100" s="48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</row>
    <row r="101" spans="1:386" s="30" customFormat="1" ht="27.75" customHeight="1" x14ac:dyDescent="0.2">
      <c r="A101" s="180"/>
      <c r="B101" s="143">
        <v>115.14</v>
      </c>
      <c r="C101" s="181">
        <f>SUM(B100:B101)</f>
        <v>411.65</v>
      </c>
      <c r="D101" s="182"/>
      <c r="E101" s="126" t="s">
        <v>74</v>
      </c>
      <c r="F101" s="183"/>
      <c r="G101" s="47"/>
      <c r="H101" s="141"/>
      <c r="I101" s="48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</row>
    <row r="102" spans="1:386" s="30" customFormat="1" ht="27.75" customHeight="1" x14ac:dyDescent="0.2">
      <c r="A102" s="180"/>
      <c r="B102" s="143"/>
      <c r="C102" s="181"/>
      <c r="D102" s="182"/>
      <c r="E102" s="126"/>
      <c r="F102" s="183"/>
      <c r="G102" s="47"/>
      <c r="H102" s="141"/>
      <c r="I102" s="48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</row>
    <row r="103" spans="1:386" s="30" customFormat="1" ht="27.75" customHeight="1" x14ac:dyDescent="0.2">
      <c r="A103" s="180">
        <v>42860</v>
      </c>
      <c r="B103" s="143">
        <v>19.5</v>
      </c>
      <c r="C103" s="181">
        <f>SUM(B103)</f>
        <v>19.5</v>
      </c>
      <c r="D103" s="182" t="s">
        <v>107</v>
      </c>
      <c r="E103" s="126" t="s">
        <v>74</v>
      </c>
      <c r="F103" s="183" t="s">
        <v>70</v>
      </c>
      <c r="G103" s="47"/>
      <c r="H103" s="141"/>
      <c r="I103" s="48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</row>
    <row r="104" spans="1:386" s="30" customFormat="1" ht="27.75" customHeight="1" x14ac:dyDescent="0.2">
      <c r="A104" s="180"/>
      <c r="B104" s="143"/>
      <c r="C104" s="181"/>
      <c r="D104" s="182"/>
      <c r="E104" s="126"/>
      <c r="F104" s="183"/>
      <c r="G104" s="47"/>
      <c r="H104" s="141"/>
      <c r="I104" s="48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</row>
    <row r="105" spans="1:386" s="30" customFormat="1" ht="27.75" customHeight="1" x14ac:dyDescent="0.2">
      <c r="A105" s="180">
        <v>42864</v>
      </c>
      <c r="B105" s="143">
        <v>464.49</v>
      </c>
      <c r="C105" s="181"/>
      <c r="D105" s="182" t="s">
        <v>100</v>
      </c>
      <c r="E105" s="126" t="s">
        <v>44</v>
      </c>
      <c r="F105" s="183" t="s">
        <v>61</v>
      </c>
      <c r="G105" s="47"/>
      <c r="H105" s="141"/>
      <c r="I105" s="48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</row>
    <row r="106" spans="1:386" s="30" customFormat="1" ht="27.75" customHeight="1" x14ac:dyDescent="0.2">
      <c r="A106" s="180"/>
      <c r="B106" s="143">
        <v>11.3</v>
      </c>
      <c r="C106" s="181">
        <f>SUM(B105:B106)</f>
        <v>475.79</v>
      </c>
      <c r="D106" s="182"/>
      <c r="E106" s="126" t="s">
        <v>40</v>
      </c>
      <c r="F106" s="183"/>
      <c r="G106" s="47"/>
      <c r="H106" s="141"/>
      <c r="I106" s="48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</row>
    <row r="107" spans="1:386" s="30" customFormat="1" ht="27.75" customHeight="1" x14ac:dyDescent="0.2">
      <c r="A107" s="180"/>
      <c r="B107" s="143"/>
      <c r="C107" s="181"/>
      <c r="D107" s="182"/>
      <c r="E107" s="126"/>
      <c r="F107" s="183"/>
      <c r="G107" s="47"/>
      <c r="H107" s="141"/>
      <c r="I107" s="48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47"/>
      <c r="KC107" s="47"/>
      <c r="KD107" s="47"/>
      <c r="KE107" s="47"/>
      <c r="KF107" s="47"/>
      <c r="KG107" s="47"/>
      <c r="KH107" s="47"/>
      <c r="KI107" s="47"/>
      <c r="KJ107" s="47"/>
      <c r="KK107" s="47"/>
      <c r="KL107" s="47"/>
      <c r="KM107" s="47"/>
      <c r="KN107" s="47"/>
      <c r="KO107" s="47"/>
      <c r="KP107" s="47"/>
      <c r="KQ107" s="47"/>
      <c r="KR107" s="47"/>
      <c r="KS107" s="47"/>
      <c r="KT107" s="47"/>
      <c r="KU107" s="47"/>
      <c r="KV107" s="47"/>
      <c r="KW107" s="47"/>
      <c r="KX107" s="47"/>
      <c r="KY107" s="47"/>
      <c r="KZ107" s="47"/>
      <c r="LA107" s="47"/>
      <c r="LB107" s="47"/>
      <c r="LC107" s="47"/>
      <c r="LD107" s="47"/>
      <c r="LE107" s="47"/>
      <c r="LF107" s="47"/>
      <c r="LG107" s="47"/>
      <c r="LH107" s="47"/>
      <c r="LI107" s="47"/>
      <c r="LJ107" s="47"/>
      <c r="LK107" s="47"/>
      <c r="LL107" s="47"/>
      <c r="LM107" s="47"/>
      <c r="LN107" s="47"/>
      <c r="LO107" s="47"/>
      <c r="LP107" s="47"/>
      <c r="LQ107" s="47"/>
      <c r="LR107" s="47"/>
      <c r="LS107" s="47"/>
      <c r="LT107" s="47"/>
      <c r="LU107" s="47"/>
      <c r="LV107" s="47"/>
      <c r="LW107" s="47"/>
      <c r="LX107" s="47"/>
      <c r="LY107" s="47"/>
      <c r="LZ107" s="47"/>
      <c r="MA107" s="47"/>
      <c r="MB107" s="47"/>
      <c r="MC107" s="47"/>
      <c r="MD107" s="47"/>
      <c r="ME107" s="47"/>
      <c r="MF107" s="47"/>
      <c r="MG107" s="47"/>
      <c r="MH107" s="47"/>
      <c r="MI107" s="47"/>
      <c r="MJ107" s="4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  <c r="NE107" s="47"/>
      <c r="NF107" s="47"/>
      <c r="NG107" s="47"/>
      <c r="NH107" s="47"/>
      <c r="NI107" s="47"/>
      <c r="NJ107" s="47"/>
      <c r="NK107" s="47"/>
      <c r="NL107" s="47"/>
      <c r="NM107" s="47"/>
      <c r="NN107" s="47"/>
      <c r="NO107" s="47"/>
      <c r="NP107" s="47"/>
      <c r="NQ107" s="47"/>
      <c r="NR107" s="47"/>
      <c r="NS107" s="47"/>
      <c r="NT107" s="47"/>
      <c r="NU107" s="47"/>
      <c r="NV107" s="47"/>
    </row>
    <row r="108" spans="1:386" s="30" customFormat="1" ht="27.75" customHeight="1" x14ac:dyDescent="0.2">
      <c r="A108" s="180">
        <v>42881</v>
      </c>
      <c r="B108" s="143">
        <v>446.74</v>
      </c>
      <c r="C108" s="181"/>
      <c r="D108" s="182" t="s">
        <v>108</v>
      </c>
      <c r="E108" s="126" t="s">
        <v>44</v>
      </c>
      <c r="F108" s="183" t="s">
        <v>61</v>
      </c>
      <c r="G108" s="47"/>
      <c r="H108" s="141"/>
      <c r="I108" s="48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47"/>
      <c r="KC108" s="47"/>
      <c r="KD108" s="47"/>
      <c r="KE108" s="47"/>
      <c r="KF108" s="47"/>
      <c r="KG108" s="47"/>
      <c r="KH108" s="47"/>
      <c r="KI108" s="47"/>
      <c r="KJ108" s="47"/>
      <c r="KK108" s="47"/>
      <c r="KL108" s="47"/>
      <c r="KM108" s="47"/>
      <c r="KN108" s="47"/>
      <c r="KO108" s="47"/>
      <c r="KP108" s="47"/>
      <c r="KQ108" s="47"/>
      <c r="KR108" s="47"/>
      <c r="KS108" s="47"/>
      <c r="KT108" s="47"/>
      <c r="KU108" s="47"/>
      <c r="KV108" s="47"/>
      <c r="KW108" s="47"/>
      <c r="KX108" s="47"/>
      <c r="KY108" s="47"/>
      <c r="KZ108" s="47"/>
      <c r="LA108" s="47"/>
      <c r="LB108" s="47"/>
      <c r="LC108" s="47"/>
      <c r="LD108" s="47"/>
      <c r="LE108" s="47"/>
      <c r="LF108" s="47"/>
      <c r="LG108" s="47"/>
      <c r="LH108" s="47"/>
      <c r="LI108" s="47"/>
      <c r="LJ108" s="47"/>
      <c r="LK108" s="47"/>
      <c r="LL108" s="47"/>
      <c r="LM108" s="47"/>
      <c r="LN108" s="47"/>
      <c r="LO108" s="47"/>
      <c r="LP108" s="47"/>
      <c r="LQ108" s="47"/>
      <c r="LR108" s="47"/>
      <c r="LS108" s="47"/>
      <c r="LT108" s="47"/>
      <c r="LU108" s="47"/>
      <c r="LV108" s="47"/>
      <c r="LW108" s="47"/>
      <c r="LX108" s="47"/>
      <c r="LY108" s="47"/>
      <c r="LZ108" s="47"/>
      <c r="MA108" s="47"/>
      <c r="MB108" s="47"/>
      <c r="MC108" s="47"/>
      <c r="MD108" s="47"/>
      <c r="ME108" s="47"/>
      <c r="MF108" s="47"/>
      <c r="MG108" s="47"/>
      <c r="MH108" s="47"/>
      <c r="MI108" s="47"/>
      <c r="MJ108" s="4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  <c r="NE108" s="47"/>
      <c r="NF108" s="47"/>
      <c r="NG108" s="47"/>
      <c r="NH108" s="47"/>
      <c r="NI108" s="47"/>
      <c r="NJ108" s="47"/>
      <c r="NK108" s="47"/>
      <c r="NL108" s="47"/>
      <c r="NM108" s="47"/>
      <c r="NN108" s="47"/>
      <c r="NO108" s="47"/>
      <c r="NP108" s="47"/>
      <c r="NQ108" s="47"/>
      <c r="NR108" s="47"/>
      <c r="NS108" s="47"/>
      <c r="NT108" s="47"/>
      <c r="NU108" s="47"/>
      <c r="NV108" s="47"/>
    </row>
    <row r="109" spans="1:386" s="30" customFormat="1" ht="27.75" customHeight="1" x14ac:dyDescent="0.2">
      <c r="A109" s="180"/>
      <c r="B109" s="143">
        <v>36.799999999999997</v>
      </c>
      <c r="C109" s="181">
        <f>SUM(B108:B109)</f>
        <v>483.54</v>
      </c>
      <c r="D109" s="182"/>
      <c r="E109" s="126" t="s">
        <v>40</v>
      </c>
      <c r="F109" s="183"/>
      <c r="G109" s="47"/>
      <c r="H109" s="141"/>
      <c r="I109" s="48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</row>
    <row r="110" spans="1:386" s="30" customFormat="1" ht="27.75" customHeight="1" x14ac:dyDescent="0.2">
      <c r="A110" s="180"/>
      <c r="B110" s="143"/>
      <c r="C110" s="181"/>
      <c r="D110" s="182"/>
      <c r="E110" s="126"/>
      <c r="F110" s="183"/>
      <c r="G110" s="47"/>
      <c r="H110" s="141"/>
      <c r="I110" s="48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</row>
    <row r="111" spans="1:386" s="30" customFormat="1" ht="27.75" customHeight="1" x14ac:dyDescent="0.2">
      <c r="A111" s="180">
        <v>42884</v>
      </c>
      <c r="B111" s="143">
        <v>354.18</v>
      </c>
      <c r="C111" s="181"/>
      <c r="D111" s="182" t="s">
        <v>110</v>
      </c>
      <c r="E111" s="126" t="s">
        <v>44</v>
      </c>
      <c r="F111" s="183" t="s">
        <v>57</v>
      </c>
      <c r="G111" s="47"/>
      <c r="H111" s="141"/>
      <c r="I111" s="48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</row>
    <row r="112" spans="1:386" s="30" customFormat="1" ht="39.75" customHeight="1" x14ac:dyDescent="0.2">
      <c r="A112" s="180"/>
      <c r="B112" s="143">
        <v>59</v>
      </c>
      <c r="C112" s="181">
        <f>SUM(B111:B112)</f>
        <v>413.18</v>
      </c>
      <c r="D112" s="182"/>
      <c r="E112" s="126" t="s">
        <v>112</v>
      </c>
      <c r="F112" s="183"/>
      <c r="G112" s="47"/>
      <c r="H112" s="141"/>
      <c r="I112" s="48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47"/>
      <c r="KC112" s="47"/>
      <c r="KD112" s="47"/>
      <c r="KE112" s="47"/>
      <c r="KF112" s="47"/>
      <c r="KG112" s="47"/>
      <c r="KH112" s="47"/>
      <c r="KI112" s="47"/>
      <c r="KJ112" s="47"/>
      <c r="KK112" s="47"/>
      <c r="KL112" s="47"/>
      <c r="KM112" s="47"/>
      <c r="KN112" s="47"/>
      <c r="KO112" s="47"/>
      <c r="KP112" s="47"/>
      <c r="KQ112" s="47"/>
      <c r="KR112" s="47"/>
      <c r="KS112" s="47"/>
      <c r="KT112" s="47"/>
      <c r="KU112" s="47"/>
      <c r="KV112" s="47"/>
      <c r="KW112" s="47"/>
      <c r="KX112" s="47"/>
      <c r="KY112" s="47"/>
      <c r="KZ112" s="47"/>
      <c r="LA112" s="47"/>
      <c r="LB112" s="47"/>
      <c r="LC112" s="47"/>
      <c r="LD112" s="47"/>
      <c r="LE112" s="47"/>
      <c r="LF112" s="47"/>
      <c r="LG112" s="47"/>
      <c r="LH112" s="47"/>
      <c r="LI112" s="47"/>
      <c r="LJ112" s="47"/>
      <c r="LK112" s="47"/>
      <c r="LL112" s="47"/>
      <c r="LM112" s="47"/>
      <c r="LN112" s="47"/>
      <c r="LO112" s="47"/>
      <c r="LP112" s="47"/>
      <c r="LQ112" s="47"/>
      <c r="LR112" s="47"/>
      <c r="LS112" s="47"/>
      <c r="LT112" s="47"/>
      <c r="LU112" s="47"/>
      <c r="LV112" s="47"/>
      <c r="LW112" s="47"/>
      <c r="LX112" s="47"/>
      <c r="LY112" s="47"/>
      <c r="LZ112" s="47"/>
      <c r="MA112" s="47"/>
      <c r="MB112" s="47"/>
      <c r="MC112" s="47"/>
      <c r="MD112" s="47"/>
      <c r="ME112" s="47"/>
      <c r="MF112" s="47"/>
      <c r="MG112" s="47"/>
      <c r="MH112" s="47"/>
      <c r="MI112" s="47"/>
      <c r="MJ112" s="4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  <c r="NE112" s="47"/>
      <c r="NF112" s="47"/>
      <c r="NG112" s="47"/>
      <c r="NH112" s="47"/>
      <c r="NI112" s="47"/>
      <c r="NJ112" s="47"/>
      <c r="NK112" s="47"/>
      <c r="NL112" s="47"/>
      <c r="NM112" s="47"/>
      <c r="NN112" s="47"/>
      <c r="NO112" s="47"/>
      <c r="NP112" s="47"/>
      <c r="NQ112" s="47"/>
      <c r="NR112" s="47"/>
      <c r="NS112" s="47"/>
      <c r="NT112" s="47"/>
      <c r="NU112" s="47"/>
      <c r="NV112" s="47"/>
    </row>
    <row r="113" spans="1:386" s="30" customFormat="1" ht="27.75" customHeight="1" x14ac:dyDescent="0.2">
      <c r="A113" s="180"/>
      <c r="B113" s="143"/>
      <c r="C113" s="181"/>
      <c r="D113" s="182"/>
      <c r="E113" s="126"/>
      <c r="F113" s="183"/>
      <c r="G113" s="47"/>
      <c r="H113" s="141"/>
      <c r="I113" s="48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</row>
    <row r="114" spans="1:386" s="30" customFormat="1" ht="27.75" customHeight="1" x14ac:dyDescent="0.2">
      <c r="A114" s="180">
        <v>42894</v>
      </c>
      <c r="B114" s="143">
        <v>19.5</v>
      </c>
      <c r="C114" s="181">
        <f>SUM(B114)</f>
        <v>19.5</v>
      </c>
      <c r="D114" s="182" t="s">
        <v>109</v>
      </c>
      <c r="E114" s="126" t="s">
        <v>74</v>
      </c>
      <c r="F114" s="183"/>
      <c r="G114" s="47"/>
      <c r="H114" s="141"/>
      <c r="I114" s="48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47"/>
      <c r="LJ114" s="47"/>
      <c r="LK114" s="47"/>
      <c r="LL114" s="47"/>
      <c r="LM114" s="47"/>
      <c r="LN114" s="47"/>
      <c r="LO114" s="47"/>
      <c r="LP114" s="47"/>
      <c r="LQ114" s="47"/>
      <c r="LR114" s="47"/>
      <c r="LS114" s="47"/>
      <c r="LT114" s="47"/>
      <c r="LU114" s="47"/>
      <c r="LV114" s="47"/>
      <c r="LW114" s="47"/>
      <c r="LX114" s="47"/>
      <c r="LY114" s="47"/>
      <c r="LZ114" s="47"/>
      <c r="MA114" s="47"/>
      <c r="MB114" s="47"/>
      <c r="MC114" s="47"/>
      <c r="MD114" s="47"/>
      <c r="ME114" s="47"/>
      <c r="MF114" s="47"/>
      <c r="MG114" s="47"/>
      <c r="MH114" s="47"/>
      <c r="MI114" s="47"/>
      <c r="MJ114" s="47"/>
      <c r="MK114" s="47"/>
      <c r="ML114" s="47"/>
      <c r="MM114" s="47"/>
      <c r="MN114" s="47"/>
      <c r="MO114" s="47"/>
      <c r="MP114" s="47"/>
      <c r="MQ114" s="47"/>
      <c r="MR114" s="47"/>
      <c r="MS114" s="47"/>
      <c r="MT114" s="47"/>
      <c r="MU114" s="47"/>
      <c r="MV114" s="47"/>
      <c r="MW114" s="47"/>
      <c r="MX114" s="47"/>
      <c r="MY114" s="47"/>
      <c r="MZ114" s="47"/>
      <c r="NA114" s="47"/>
      <c r="NB114" s="47"/>
      <c r="NC114" s="47"/>
      <c r="ND114" s="47"/>
      <c r="NE114" s="47"/>
      <c r="NF114" s="47"/>
      <c r="NG114" s="47"/>
      <c r="NH114" s="47"/>
      <c r="NI114" s="47"/>
      <c r="NJ114" s="47"/>
      <c r="NK114" s="47"/>
      <c r="NL114" s="47"/>
      <c r="NM114" s="47"/>
      <c r="NN114" s="47"/>
      <c r="NO114" s="47"/>
      <c r="NP114" s="47"/>
      <c r="NQ114" s="47"/>
      <c r="NR114" s="47"/>
      <c r="NS114" s="47"/>
      <c r="NT114" s="47"/>
      <c r="NU114" s="47"/>
      <c r="NV114" s="47"/>
    </row>
    <row r="115" spans="1:386" s="30" customFormat="1" ht="27.75" customHeight="1" x14ac:dyDescent="0.2">
      <c r="A115" s="145"/>
      <c r="B115" s="80"/>
      <c r="C115" s="81"/>
      <c r="D115" s="139"/>
      <c r="E115" s="78"/>
      <c r="F115" s="67"/>
      <c r="G115" s="47"/>
      <c r="H115" s="141"/>
      <c r="I115" s="48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  <c r="HS115" s="47"/>
      <c r="HT115" s="47"/>
      <c r="HU115" s="47"/>
      <c r="HV115" s="47"/>
      <c r="HW115" s="47"/>
      <c r="HX115" s="47"/>
      <c r="HY115" s="47"/>
      <c r="HZ115" s="47"/>
      <c r="IA115" s="47"/>
      <c r="IB115" s="47"/>
      <c r="IC115" s="47"/>
      <c r="ID115" s="47"/>
      <c r="IE115" s="47"/>
      <c r="IF115" s="47"/>
      <c r="IG115" s="47"/>
      <c r="IH115" s="47"/>
      <c r="II115" s="47"/>
      <c r="IJ115" s="47"/>
      <c r="IK115" s="47"/>
      <c r="IL115" s="47"/>
      <c r="IM115" s="47"/>
      <c r="IN115" s="47"/>
      <c r="IO115" s="47"/>
      <c r="IP115" s="47"/>
      <c r="IQ115" s="47"/>
      <c r="IR115" s="47"/>
      <c r="IS115" s="47"/>
      <c r="IT115" s="47"/>
      <c r="IU115" s="47"/>
      <c r="IV115" s="47"/>
      <c r="IW115" s="47"/>
      <c r="IX115" s="47"/>
      <c r="IY115" s="47"/>
      <c r="IZ115" s="47"/>
      <c r="JA115" s="47"/>
      <c r="JB115" s="47"/>
      <c r="JC115" s="47"/>
      <c r="JD115" s="47"/>
      <c r="JE115" s="47"/>
      <c r="JF115" s="47"/>
      <c r="JG115" s="47"/>
      <c r="JH115" s="47"/>
      <c r="JI115" s="47"/>
      <c r="JJ115" s="47"/>
      <c r="JK115" s="47"/>
      <c r="JL115" s="47"/>
      <c r="JM115" s="47"/>
      <c r="JN115" s="47"/>
      <c r="JO115" s="47"/>
      <c r="JP115" s="47"/>
      <c r="JQ115" s="47"/>
      <c r="JR115" s="47"/>
      <c r="JS115" s="47"/>
      <c r="JT115" s="47"/>
      <c r="JU115" s="47"/>
      <c r="JV115" s="47"/>
      <c r="JW115" s="47"/>
      <c r="JX115" s="47"/>
      <c r="JY115" s="47"/>
      <c r="JZ115" s="47"/>
      <c r="KA115" s="47"/>
      <c r="KB115" s="47"/>
      <c r="KC115" s="47"/>
      <c r="KD115" s="47"/>
      <c r="KE115" s="47"/>
      <c r="KF115" s="47"/>
      <c r="KG115" s="47"/>
      <c r="KH115" s="47"/>
      <c r="KI115" s="47"/>
      <c r="KJ115" s="47"/>
      <c r="KK115" s="47"/>
      <c r="KL115" s="47"/>
      <c r="KM115" s="47"/>
      <c r="KN115" s="47"/>
      <c r="KO115" s="47"/>
      <c r="KP115" s="47"/>
      <c r="KQ115" s="47"/>
      <c r="KR115" s="47"/>
      <c r="KS115" s="47"/>
      <c r="KT115" s="47"/>
      <c r="KU115" s="47"/>
      <c r="KV115" s="47"/>
      <c r="KW115" s="47"/>
      <c r="KX115" s="47"/>
      <c r="KY115" s="47"/>
      <c r="KZ115" s="47"/>
      <c r="LA115" s="47"/>
      <c r="LB115" s="47"/>
      <c r="LC115" s="47"/>
      <c r="LD115" s="47"/>
      <c r="LE115" s="47"/>
      <c r="LF115" s="47"/>
      <c r="LG115" s="47"/>
      <c r="LH115" s="47"/>
      <c r="LI115" s="47"/>
      <c r="LJ115" s="47"/>
      <c r="LK115" s="47"/>
      <c r="LL115" s="47"/>
      <c r="LM115" s="47"/>
      <c r="LN115" s="47"/>
      <c r="LO115" s="47"/>
      <c r="LP115" s="47"/>
      <c r="LQ115" s="47"/>
      <c r="LR115" s="47"/>
      <c r="LS115" s="47"/>
      <c r="LT115" s="47"/>
      <c r="LU115" s="47"/>
      <c r="LV115" s="47"/>
      <c r="LW115" s="47"/>
      <c r="LX115" s="47"/>
      <c r="LY115" s="47"/>
      <c r="LZ115" s="47"/>
      <c r="MA115" s="47"/>
      <c r="MB115" s="47"/>
      <c r="MC115" s="47"/>
      <c r="MD115" s="47"/>
      <c r="ME115" s="47"/>
      <c r="MF115" s="47"/>
      <c r="MG115" s="47"/>
      <c r="MH115" s="47"/>
      <c r="MI115" s="47"/>
      <c r="MJ115" s="47"/>
      <c r="MK115" s="47"/>
      <c r="ML115" s="47"/>
      <c r="MM115" s="47"/>
      <c r="MN115" s="47"/>
      <c r="MO115" s="47"/>
      <c r="MP115" s="47"/>
      <c r="MQ115" s="47"/>
      <c r="MR115" s="47"/>
      <c r="MS115" s="47"/>
      <c r="MT115" s="47"/>
      <c r="MU115" s="47"/>
      <c r="MV115" s="47"/>
      <c r="MW115" s="47"/>
      <c r="MX115" s="47"/>
      <c r="MY115" s="47"/>
      <c r="MZ115" s="47"/>
      <c r="NA115" s="47"/>
      <c r="NB115" s="47"/>
      <c r="NC115" s="47"/>
      <c r="ND115" s="47"/>
      <c r="NE115" s="47"/>
      <c r="NF115" s="47"/>
      <c r="NG115" s="47"/>
      <c r="NH115" s="47"/>
      <c r="NI115" s="47"/>
      <c r="NJ115" s="47"/>
      <c r="NK115" s="47"/>
      <c r="NL115" s="47"/>
      <c r="NM115" s="47"/>
      <c r="NN115" s="47"/>
      <c r="NO115" s="47"/>
      <c r="NP115" s="47"/>
      <c r="NQ115" s="47"/>
      <c r="NR115" s="47"/>
      <c r="NS115" s="47"/>
      <c r="NT115" s="47"/>
      <c r="NU115" s="47"/>
      <c r="NV115" s="47"/>
    </row>
    <row r="116" spans="1:386" s="30" customFormat="1" ht="27.75" customHeight="1" x14ac:dyDescent="0.2">
      <c r="A116" s="144"/>
      <c r="B116" s="77"/>
      <c r="C116" s="77"/>
      <c r="D116" s="122"/>
      <c r="E116" s="78"/>
      <c r="F116" s="79"/>
      <c r="G116" s="47"/>
      <c r="H116" s="141"/>
      <c r="I116" s="48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  <c r="HR116" s="47"/>
      <c r="HS116" s="47"/>
      <c r="HT116" s="47"/>
      <c r="HU116" s="47"/>
      <c r="HV116" s="47"/>
      <c r="HW116" s="47"/>
      <c r="HX116" s="47"/>
      <c r="HY116" s="47"/>
      <c r="HZ116" s="47"/>
      <c r="IA116" s="47"/>
      <c r="IB116" s="47"/>
      <c r="IC116" s="47"/>
      <c r="ID116" s="47"/>
      <c r="IE116" s="47"/>
      <c r="IF116" s="47"/>
      <c r="IG116" s="47"/>
      <c r="IH116" s="47"/>
      <c r="II116" s="47"/>
      <c r="IJ116" s="47"/>
      <c r="IK116" s="47"/>
      <c r="IL116" s="47"/>
      <c r="IM116" s="47"/>
      <c r="IN116" s="47"/>
      <c r="IO116" s="47"/>
      <c r="IP116" s="47"/>
      <c r="IQ116" s="47"/>
      <c r="IR116" s="47"/>
      <c r="IS116" s="47"/>
      <c r="IT116" s="47"/>
      <c r="IU116" s="47"/>
      <c r="IV116" s="47"/>
      <c r="IW116" s="47"/>
      <c r="IX116" s="47"/>
      <c r="IY116" s="47"/>
      <c r="IZ116" s="47"/>
      <c r="JA116" s="47"/>
      <c r="JB116" s="47"/>
      <c r="JC116" s="47"/>
      <c r="JD116" s="47"/>
      <c r="JE116" s="47"/>
      <c r="JF116" s="47"/>
      <c r="JG116" s="47"/>
      <c r="JH116" s="47"/>
      <c r="JI116" s="47"/>
      <c r="JJ116" s="47"/>
      <c r="JK116" s="47"/>
      <c r="JL116" s="47"/>
      <c r="JM116" s="47"/>
      <c r="JN116" s="47"/>
      <c r="JO116" s="47"/>
      <c r="JP116" s="47"/>
      <c r="JQ116" s="47"/>
      <c r="JR116" s="47"/>
      <c r="JS116" s="47"/>
      <c r="JT116" s="47"/>
      <c r="JU116" s="47"/>
      <c r="JV116" s="47"/>
      <c r="JW116" s="47"/>
      <c r="JX116" s="47"/>
      <c r="JY116" s="47"/>
      <c r="JZ116" s="47"/>
      <c r="KA116" s="47"/>
      <c r="KB116" s="47"/>
      <c r="KC116" s="47"/>
      <c r="KD116" s="47"/>
      <c r="KE116" s="47"/>
      <c r="KF116" s="47"/>
      <c r="KG116" s="47"/>
      <c r="KH116" s="47"/>
      <c r="KI116" s="47"/>
      <c r="KJ116" s="47"/>
      <c r="KK116" s="47"/>
      <c r="KL116" s="47"/>
      <c r="KM116" s="47"/>
      <c r="KN116" s="47"/>
      <c r="KO116" s="47"/>
      <c r="KP116" s="47"/>
      <c r="KQ116" s="47"/>
      <c r="KR116" s="47"/>
      <c r="KS116" s="47"/>
      <c r="KT116" s="47"/>
      <c r="KU116" s="47"/>
      <c r="KV116" s="47"/>
      <c r="KW116" s="47"/>
      <c r="KX116" s="47"/>
      <c r="KY116" s="47"/>
      <c r="KZ116" s="47"/>
      <c r="LA116" s="47"/>
      <c r="LB116" s="47"/>
      <c r="LC116" s="47"/>
      <c r="LD116" s="47"/>
      <c r="LE116" s="47"/>
      <c r="LF116" s="47"/>
      <c r="LG116" s="47"/>
      <c r="LH116" s="47"/>
      <c r="LI116" s="47"/>
      <c r="LJ116" s="47"/>
      <c r="LK116" s="47"/>
      <c r="LL116" s="47"/>
      <c r="LM116" s="47"/>
      <c r="LN116" s="47"/>
      <c r="LO116" s="47"/>
      <c r="LP116" s="47"/>
      <c r="LQ116" s="47"/>
      <c r="LR116" s="47"/>
      <c r="LS116" s="47"/>
      <c r="LT116" s="47"/>
      <c r="LU116" s="47"/>
      <c r="LV116" s="47"/>
      <c r="LW116" s="47"/>
      <c r="LX116" s="47"/>
      <c r="LY116" s="47"/>
      <c r="LZ116" s="47"/>
      <c r="MA116" s="47"/>
      <c r="MB116" s="47"/>
      <c r="MC116" s="47"/>
      <c r="MD116" s="47"/>
      <c r="ME116" s="47"/>
      <c r="MF116" s="47"/>
      <c r="MG116" s="47"/>
      <c r="MH116" s="47"/>
      <c r="MI116" s="47"/>
      <c r="MJ116" s="47"/>
      <c r="MK116" s="47"/>
      <c r="ML116" s="47"/>
      <c r="MM116" s="47"/>
      <c r="MN116" s="47"/>
      <c r="MO116" s="47"/>
      <c r="MP116" s="47"/>
      <c r="MQ116" s="47"/>
      <c r="MR116" s="47"/>
      <c r="MS116" s="47"/>
      <c r="MT116" s="47"/>
      <c r="MU116" s="47"/>
      <c r="MV116" s="47"/>
      <c r="MW116" s="47"/>
      <c r="MX116" s="47"/>
      <c r="MY116" s="47"/>
      <c r="MZ116" s="47"/>
      <c r="NA116" s="47"/>
      <c r="NB116" s="47"/>
      <c r="NC116" s="47"/>
      <c r="ND116" s="47"/>
      <c r="NE116" s="47"/>
      <c r="NF116" s="47"/>
      <c r="NG116" s="47"/>
      <c r="NH116" s="47"/>
      <c r="NI116" s="47"/>
      <c r="NJ116" s="47"/>
      <c r="NK116" s="47"/>
      <c r="NL116" s="47"/>
      <c r="NM116" s="47"/>
      <c r="NN116" s="47"/>
      <c r="NO116" s="47"/>
      <c r="NP116" s="47"/>
      <c r="NQ116" s="47"/>
      <c r="NR116" s="47"/>
      <c r="NS116" s="47"/>
      <c r="NT116" s="47"/>
      <c r="NU116" s="47"/>
      <c r="NV116" s="47"/>
    </row>
    <row r="117" spans="1:386" s="30" customFormat="1" ht="27.75" customHeight="1" x14ac:dyDescent="0.2">
      <c r="A117" s="64" t="s">
        <v>25</v>
      </c>
      <c r="B117" s="65">
        <f>SUM(B44:B115)</f>
        <v>8837.9100000000017</v>
      </c>
      <c r="C117" s="65">
        <f>SUM(C45:C115)</f>
        <v>8837.91</v>
      </c>
      <c r="D117" s="54"/>
      <c r="E117" s="53"/>
      <c r="F117" s="66"/>
      <c r="G117" s="47"/>
      <c r="H117" s="141"/>
      <c r="I117" s="48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47"/>
      <c r="HZ117" s="47"/>
      <c r="IA117" s="47"/>
      <c r="IB117" s="47"/>
      <c r="IC117" s="47"/>
      <c r="ID117" s="47"/>
      <c r="IE117" s="47"/>
      <c r="IF117" s="47"/>
      <c r="IG117" s="47"/>
      <c r="IH117" s="47"/>
      <c r="II117" s="47"/>
      <c r="IJ117" s="47"/>
      <c r="IK117" s="47"/>
      <c r="IL117" s="47"/>
      <c r="IM117" s="47"/>
      <c r="IN117" s="47"/>
      <c r="IO117" s="47"/>
      <c r="IP117" s="47"/>
      <c r="IQ117" s="47"/>
      <c r="IR117" s="47"/>
      <c r="IS117" s="47"/>
      <c r="IT117" s="47"/>
      <c r="IU117" s="47"/>
      <c r="IV117" s="47"/>
      <c r="IW117" s="47"/>
      <c r="IX117" s="47"/>
      <c r="IY117" s="47"/>
      <c r="IZ117" s="47"/>
      <c r="JA117" s="47"/>
      <c r="JB117" s="47"/>
      <c r="JC117" s="47"/>
      <c r="JD117" s="47"/>
      <c r="JE117" s="47"/>
      <c r="JF117" s="47"/>
      <c r="JG117" s="47"/>
      <c r="JH117" s="47"/>
      <c r="JI117" s="47"/>
      <c r="JJ117" s="47"/>
      <c r="JK117" s="47"/>
      <c r="JL117" s="47"/>
      <c r="JM117" s="47"/>
      <c r="JN117" s="47"/>
      <c r="JO117" s="47"/>
      <c r="JP117" s="47"/>
      <c r="JQ117" s="47"/>
      <c r="JR117" s="47"/>
      <c r="JS117" s="47"/>
      <c r="JT117" s="47"/>
      <c r="JU117" s="47"/>
      <c r="JV117" s="47"/>
      <c r="JW117" s="47"/>
      <c r="JX117" s="47"/>
      <c r="JY117" s="47"/>
      <c r="JZ117" s="47"/>
      <c r="KA117" s="47"/>
      <c r="KB117" s="47"/>
      <c r="KC117" s="47"/>
      <c r="KD117" s="47"/>
      <c r="KE117" s="47"/>
      <c r="KF117" s="47"/>
      <c r="KG117" s="47"/>
      <c r="KH117" s="47"/>
      <c r="KI117" s="47"/>
      <c r="KJ117" s="47"/>
      <c r="KK117" s="47"/>
      <c r="KL117" s="47"/>
      <c r="KM117" s="47"/>
      <c r="KN117" s="47"/>
      <c r="KO117" s="47"/>
      <c r="KP117" s="47"/>
      <c r="KQ117" s="47"/>
      <c r="KR117" s="47"/>
      <c r="KS117" s="47"/>
      <c r="KT117" s="47"/>
      <c r="KU117" s="47"/>
      <c r="KV117" s="47"/>
      <c r="KW117" s="47"/>
      <c r="KX117" s="47"/>
      <c r="KY117" s="47"/>
      <c r="KZ117" s="47"/>
      <c r="LA117" s="47"/>
      <c r="LB117" s="47"/>
      <c r="LC117" s="47"/>
      <c r="LD117" s="47"/>
      <c r="LE117" s="47"/>
      <c r="LF117" s="47"/>
      <c r="LG117" s="47"/>
      <c r="LH117" s="47"/>
      <c r="LI117" s="47"/>
      <c r="LJ117" s="47"/>
      <c r="LK117" s="47"/>
      <c r="LL117" s="47"/>
      <c r="LM117" s="47"/>
      <c r="LN117" s="47"/>
      <c r="LO117" s="47"/>
      <c r="LP117" s="47"/>
      <c r="LQ117" s="47"/>
      <c r="LR117" s="47"/>
      <c r="LS117" s="47"/>
      <c r="LT117" s="47"/>
      <c r="LU117" s="47"/>
      <c r="LV117" s="47"/>
      <c r="LW117" s="47"/>
      <c r="LX117" s="47"/>
      <c r="LY117" s="47"/>
      <c r="LZ117" s="47"/>
      <c r="MA117" s="47"/>
      <c r="MB117" s="47"/>
      <c r="MC117" s="47"/>
      <c r="MD117" s="47"/>
      <c r="ME117" s="47"/>
      <c r="MF117" s="47"/>
      <c r="MG117" s="47"/>
      <c r="MH117" s="47"/>
      <c r="MI117" s="47"/>
      <c r="MJ117" s="47"/>
      <c r="MK117" s="47"/>
      <c r="ML117" s="47"/>
      <c r="MM117" s="47"/>
      <c r="MN117" s="47"/>
      <c r="MO117" s="47"/>
      <c r="MP117" s="47"/>
      <c r="MQ117" s="47"/>
      <c r="MR117" s="47"/>
      <c r="MS117" s="47"/>
      <c r="MT117" s="47"/>
      <c r="MU117" s="47"/>
      <c r="MV117" s="47"/>
      <c r="MW117" s="47"/>
      <c r="MX117" s="47"/>
      <c r="MY117" s="47"/>
      <c r="MZ117" s="47"/>
      <c r="NA117" s="47"/>
      <c r="NB117" s="47"/>
      <c r="NC117" s="47"/>
      <c r="ND117" s="47"/>
      <c r="NE117" s="47"/>
      <c r="NF117" s="47"/>
      <c r="NG117" s="47"/>
      <c r="NH117" s="47"/>
      <c r="NI117" s="47"/>
      <c r="NJ117" s="47"/>
      <c r="NK117" s="47"/>
      <c r="NL117" s="47"/>
      <c r="NM117" s="47"/>
      <c r="NN117" s="47"/>
      <c r="NO117" s="47"/>
      <c r="NP117" s="47"/>
      <c r="NQ117" s="47"/>
      <c r="NR117" s="47"/>
      <c r="NS117" s="47"/>
      <c r="NT117" s="47"/>
      <c r="NU117" s="47"/>
      <c r="NV117" s="47"/>
    </row>
    <row r="118" spans="1:386" s="6" customFormat="1" ht="27.75" customHeight="1" x14ac:dyDescent="0.2">
      <c r="A118" s="51"/>
      <c r="B118" s="49"/>
      <c r="C118" s="49"/>
      <c r="D118" s="63"/>
      <c r="E118" s="50"/>
      <c r="F118" s="52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  <c r="IU118" s="44"/>
      <c r="IV118" s="44"/>
      <c r="IW118" s="44"/>
      <c r="IX118" s="44"/>
      <c r="IY118" s="44"/>
      <c r="IZ118" s="44"/>
      <c r="JA118" s="44"/>
      <c r="JB118" s="44"/>
      <c r="JC118" s="44"/>
      <c r="JD118" s="44"/>
      <c r="JE118" s="44"/>
      <c r="JF118" s="44"/>
      <c r="JG118" s="44"/>
      <c r="JH118" s="44"/>
      <c r="JI118" s="44"/>
      <c r="JJ118" s="44"/>
      <c r="JK118" s="44"/>
      <c r="JL118" s="44"/>
      <c r="JM118" s="44"/>
      <c r="JN118" s="44"/>
      <c r="JO118" s="44"/>
      <c r="JP118" s="44"/>
      <c r="JQ118" s="44"/>
      <c r="JR118" s="44"/>
      <c r="JS118" s="44"/>
      <c r="JT118" s="44"/>
      <c r="JU118" s="44"/>
      <c r="JV118" s="44"/>
      <c r="JW118" s="44"/>
      <c r="JX118" s="44"/>
      <c r="JY118" s="44"/>
      <c r="JZ118" s="44"/>
      <c r="KA118" s="44"/>
      <c r="KB118" s="44"/>
      <c r="KC118" s="44"/>
      <c r="KD118" s="44"/>
      <c r="KE118" s="44"/>
      <c r="KF118" s="44"/>
      <c r="KG118" s="44"/>
      <c r="KH118" s="44"/>
      <c r="KI118" s="44"/>
      <c r="KJ118" s="44"/>
      <c r="KK118" s="44"/>
      <c r="KL118" s="44"/>
      <c r="KM118" s="44"/>
      <c r="KN118" s="44"/>
      <c r="KO118" s="44"/>
      <c r="KP118" s="44"/>
      <c r="KQ118" s="44"/>
      <c r="KR118" s="44"/>
      <c r="KS118" s="44"/>
      <c r="KT118" s="44"/>
      <c r="KU118" s="44"/>
      <c r="KV118" s="44"/>
      <c r="KW118" s="44"/>
      <c r="KX118" s="44"/>
      <c r="KY118" s="44"/>
      <c r="KZ118" s="44"/>
      <c r="LA118" s="44"/>
      <c r="LB118" s="44"/>
      <c r="LC118" s="44"/>
      <c r="LD118" s="44"/>
      <c r="LE118" s="44"/>
      <c r="LF118" s="44"/>
      <c r="LG118" s="44"/>
      <c r="LH118" s="44"/>
      <c r="LI118" s="44"/>
      <c r="LJ118" s="44"/>
      <c r="LK118" s="44"/>
      <c r="LL118" s="44"/>
      <c r="LM118" s="44"/>
      <c r="LN118" s="44"/>
      <c r="LO118" s="44"/>
      <c r="LP118" s="44"/>
      <c r="LQ118" s="44"/>
      <c r="LR118" s="44"/>
      <c r="LS118" s="44"/>
      <c r="LT118" s="44"/>
      <c r="LU118" s="44"/>
      <c r="LV118" s="44"/>
      <c r="LW118" s="44"/>
      <c r="LX118" s="44"/>
      <c r="LY118" s="44"/>
      <c r="LZ118" s="44"/>
      <c r="MA118" s="44"/>
      <c r="MB118" s="44"/>
      <c r="MC118" s="44"/>
      <c r="MD118" s="44"/>
      <c r="ME118" s="44"/>
      <c r="MF118" s="44"/>
      <c r="MG118" s="44"/>
      <c r="MH118" s="44"/>
      <c r="MI118" s="44"/>
      <c r="MJ118" s="44"/>
      <c r="MK118" s="44"/>
      <c r="ML118" s="44"/>
      <c r="MM118" s="44"/>
      <c r="MN118" s="44"/>
      <c r="MO118" s="44"/>
      <c r="MP118" s="44"/>
      <c r="MQ118" s="44"/>
      <c r="MR118" s="44"/>
      <c r="MS118" s="44"/>
      <c r="MT118" s="44"/>
      <c r="MU118" s="44"/>
      <c r="MV118" s="44"/>
      <c r="MW118" s="44"/>
      <c r="MX118" s="44"/>
      <c r="MY118" s="44"/>
      <c r="MZ118" s="44"/>
      <c r="NA118" s="44"/>
      <c r="NB118" s="44"/>
      <c r="NC118" s="44"/>
      <c r="ND118" s="44"/>
      <c r="NE118" s="44"/>
      <c r="NF118" s="44"/>
      <c r="NG118" s="44"/>
      <c r="NH118" s="44"/>
      <c r="NI118" s="44"/>
      <c r="NJ118" s="44"/>
      <c r="NK118" s="44"/>
      <c r="NL118" s="44"/>
      <c r="NM118" s="44"/>
      <c r="NN118" s="44"/>
      <c r="NO118" s="44"/>
      <c r="NP118" s="44"/>
      <c r="NQ118" s="44"/>
      <c r="NR118" s="44"/>
      <c r="NS118" s="44"/>
      <c r="NT118" s="44"/>
      <c r="NU118" s="44"/>
      <c r="NV118" s="44"/>
    </row>
    <row r="119" spans="1:386" ht="71.25" x14ac:dyDescent="0.2">
      <c r="A119" s="75" t="s">
        <v>36</v>
      </c>
      <c r="B119" s="23">
        <f>SUM(B40+B117)</f>
        <v>26816.340000000004</v>
      </c>
      <c r="C119" s="23">
        <f>SUM(C40+C117)</f>
        <v>26816.34</v>
      </c>
      <c r="D119" s="6"/>
      <c r="E119" s="6"/>
      <c r="F119" s="61"/>
    </row>
    <row r="120" spans="1:386" x14ac:dyDescent="0.2">
      <c r="A120" s="73"/>
      <c r="B120" s="74"/>
      <c r="C120" s="74"/>
      <c r="D120" s="74"/>
      <c r="E120" s="10"/>
      <c r="F120" s="74"/>
    </row>
    <row r="121" spans="1:386" x14ac:dyDescent="0.2">
      <c r="A121" s="58"/>
      <c r="B121" s="58"/>
      <c r="C121" s="58"/>
      <c r="D121" s="58"/>
      <c r="E121" s="58"/>
      <c r="F121" s="58"/>
    </row>
    <row r="123" spans="1:386" x14ac:dyDescent="0.2">
      <c r="B123" s="38"/>
      <c r="C123" s="38"/>
      <c r="D123" s="27"/>
      <c r="E123" s="39"/>
    </row>
    <row r="124" spans="1:386" x14ac:dyDescent="0.2">
      <c r="D124" s="37"/>
      <c r="E124" s="36"/>
    </row>
    <row r="125" spans="1:386" x14ac:dyDescent="0.2">
      <c r="B125" s="38"/>
      <c r="D125" s="37"/>
      <c r="E125" s="36"/>
    </row>
    <row r="126" spans="1:386" x14ac:dyDescent="0.2">
      <c r="E126" s="35"/>
    </row>
    <row r="128" spans="1:386" x14ac:dyDescent="0.2">
      <c r="E128" s="38"/>
    </row>
  </sheetData>
  <autoFilter ref="A4:F117"/>
  <sortState ref="A28:AB52">
    <sortCondition ref="A28:A52"/>
  </sortState>
  <mergeCells count="4">
    <mergeCell ref="B2:D2"/>
    <mergeCell ref="A1:D1"/>
    <mergeCell ref="D41:E41"/>
    <mergeCell ref="A3:F3"/>
  </mergeCells>
  <phoneticPr fontId="0" type="noConversion"/>
  <printOptions gridLines="1"/>
  <pageMargins left="0.19685039370078741" right="0.19685039370078741" top="0.23622047244094491" bottom="0.23622047244094491" header="0.15748031496062992" footer="0.15748031496062992"/>
  <pageSetup paperSize="9" scale="67" orientation="landscape" r:id="rId1"/>
  <headerFooter>
    <oddFooter>&amp;C&amp;D&amp;T</oddFooter>
  </headerFooter>
  <rowBreaks count="2" manualBreakCount="2">
    <brk id="32" max="6" man="1"/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3"/>
  <sheetViews>
    <sheetView zoomScale="80" zoomScaleNormal="80" workbookViewId="0">
      <selection activeCell="A8" sqref="A8:F8"/>
    </sheetView>
  </sheetViews>
  <sheetFormatPr defaultRowHeight="12.75" x14ac:dyDescent="0.2"/>
  <cols>
    <col min="1" max="1" width="30.85546875" style="2" customWidth="1"/>
    <col min="2" max="3" width="23.140625" style="2" customWidth="1"/>
    <col min="4" max="4" width="61.42578125" style="2" customWidth="1"/>
    <col min="5" max="5" width="38.5703125" style="2" customWidth="1"/>
    <col min="6" max="6" width="35.140625" style="2" customWidth="1"/>
    <col min="7" max="7" width="19.7109375" style="45" customWidth="1"/>
    <col min="8" max="252" width="9.140625" style="45"/>
  </cols>
  <sheetData>
    <row r="1" spans="1:252" s="1" customFormat="1" ht="36" customHeight="1" x14ac:dyDescent="0.2">
      <c r="A1" s="204" t="s">
        <v>32</v>
      </c>
      <c r="B1" s="205"/>
      <c r="C1" s="205"/>
      <c r="D1" s="205"/>
      <c r="E1" s="205"/>
      <c r="F1" s="206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</row>
    <row r="2" spans="1:252" s="10" customFormat="1" ht="49.5" customHeight="1" x14ac:dyDescent="0.25">
      <c r="A2" s="70" t="s">
        <v>39</v>
      </c>
      <c r="B2" s="207" t="s">
        <v>43</v>
      </c>
      <c r="C2" s="193"/>
      <c r="D2" s="208"/>
      <c r="E2" s="71" t="s">
        <v>26</v>
      </c>
      <c r="F2" s="55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</row>
    <row r="3" spans="1:252" s="5" customFormat="1" ht="35.25" customHeight="1" x14ac:dyDescent="0.2">
      <c r="A3" s="56" t="s">
        <v>9</v>
      </c>
      <c r="B3" s="195" t="s">
        <v>4</v>
      </c>
      <c r="C3" s="195"/>
      <c r="D3" s="195"/>
      <c r="E3" s="62"/>
      <c r="F3" s="57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</row>
    <row r="4" spans="1:252" s="7" customFormat="1" ht="25.5" customHeight="1" x14ac:dyDescent="0.25">
      <c r="A4" s="86" t="s">
        <v>0</v>
      </c>
      <c r="B4" s="87" t="s">
        <v>2</v>
      </c>
      <c r="C4" s="87" t="s">
        <v>28</v>
      </c>
      <c r="D4" s="87" t="s">
        <v>10</v>
      </c>
      <c r="E4" s="87" t="s">
        <v>11</v>
      </c>
      <c r="F4" s="88" t="s">
        <v>1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</row>
    <row r="5" spans="1:252" ht="24" customHeight="1" x14ac:dyDescent="0.2">
      <c r="A5" s="89"/>
      <c r="B5" s="90"/>
      <c r="C5" s="91"/>
      <c r="D5" s="146"/>
      <c r="E5" s="92"/>
      <c r="F5" s="93"/>
      <c r="G5" s="47"/>
    </row>
    <row r="6" spans="1:252" ht="24" customHeight="1" x14ac:dyDescent="0.2">
      <c r="A6" s="94"/>
      <c r="B6" s="95"/>
      <c r="C6" s="121"/>
      <c r="D6" s="147"/>
      <c r="E6" s="95"/>
      <c r="F6" s="96"/>
      <c r="G6" s="82"/>
    </row>
    <row r="7" spans="1:252" ht="24" customHeight="1" x14ac:dyDescent="0.2">
      <c r="A7" s="97"/>
      <c r="B7" s="98"/>
      <c r="C7" s="98"/>
      <c r="D7" s="98"/>
      <c r="E7" s="98"/>
      <c r="F7" s="99"/>
    </row>
    <row r="8" spans="1:252" ht="24" customHeight="1" x14ac:dyDescent="0.25">
      <c r="A8" s="200" t="s">
        <v>29</v>
      </c>
      <c r="B8" s="201"/>
      <c r="C8" s="201"/>
      <c r="D8" s="201"/>
      <c r="E8" s="201"/>
      <c r="F8" s="202"/>
    </row>
    <row r="9" spans="1:252" ht="24" customHeight="1" x14ac:dyDescent="0.2">
      <c r="A9" s="97"/>
      <c r="B9" s="98"/>
      <c r="C9" s="98"/>
      <c r="D9" s="98"/>
      <c r="E9" s="98"/>
      <c r="F9" s="99"/>
    </row>
    <row r="10" spans="1:252" ht="24" customHeight="1" x14ac:dyDescent="0.2">
      <c r="A10" s="97"/>
      <c r="B10" s="98"/>
      <c r="C10" s="98"/>
      <c r="D10" s="98"/>
      <c r="E10" s="98"/>
      <c r="F10" s="99"/>
    </row>
    <row r="11" spans="1:252" ht="24" customHeight="1" x14ac:dyDescent="0.2">
      <c r="A11" s="97"/>
      <c r="B11" s="98"/>
      <c r="C11" s="98"/>
      <c r="D11" s="98"/>
      <c r="E11" s="98"/>
      <c r="F11" s="99"/>
    </row>
    <row r="12" spans="1:252" ht="24" customHeight="1" x14ac:dyDescent="0.2">
      <c r="A12" s="100"/>
      <c r="B12" s="101"/>
      <c r="C12" s="101"/>
      <c r="D12" s="101"/>
      <c r="E12" s="101"/>
      <c r="F12" s="102"/>
    </row>
    <row r="13" spans="1:252" ht="15" hidden="1" x14ac:dyDescent="0.2">
      <c r="A13" s="103"/>
      <c r="B13" s="104"/>
      <c r="C13" s="104"/>
      <c r="D13" s="104"/>
      <c r="E13" s="104"/>
      <c r="F13" s="105"/>
    </row>
    <row r="14" spans="1:252" s="11" customFormat="1" ht="25.5" customHeight="1" x14ac:dyDescent="0.2">
      <c r="A14" s="59" t="s">
        <v>9</v>
      </c>
      <c r="B14" s="203" t="s">
        <v>7</v>
      </c>
      <c r="C14" s="203"/>
      <c r="D14" s="203"/>
      <c r="E14" s="76"/>
      <c r="F14" s="60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</row>
    <row r="15" spans="1:252" ht="28.5" customHeight="1" x14ac:dyDescent="0.25">
      <c r="A15" s="106" t="s">
        <v>0</v>
      </c>
      <c r="B15" s="107" t="s">
        <v>2</v>
      </c>
      <c r="C15" s="107"/>
      <c r="D15" s="107" t="s">
        <v>10</v>
      </c>
      <c r="E15" s="108" t="s">
        <v>11</v>
      </c>
      <c r="F15" s="109" t="s">
        <v>1</v>
      </c>
    </row>
    <row r="16" spans="1:252" ht="22.5" customHeight="1" x14ac:dyDescent="0.2">
      <c r="A16" s="110"/>
      <c r="B16" s="111"/>
      <c r="C16" s="111"/>
      <c r="D16" s="111"/>
      <c r="E16" s="111"/>
      <c r="F16" s="112"/>
    </row>
    <row r="17" spans="1:252" ht="22.5" customHeight="1" x14ac:dyDescent="0.2">
      <c r="A17" s="97"/>
      <c r="B17" s="98"/>
      <c r="C17" s="98"/>
      <c r="D17" s="98"/>
      <c r="E17" s="98"/>
      <c r="F17" s="99"/>
    </row>
    <row r="18" spans="1:252" ht="22.5" customHeight="1" x14ac:dyDescent="0.2">
      <c r="A18" s="97"/>
      <c r="B18" s="98"/>
      <c r="C18" s="98"/>
      <c r="D18" s="98"/>
      <c r="E18" s="98"/>
      <c r="F18" s="99"/>
    </row>
    <row r="19" spans="1:252" ht="22.5" customHeight="1" x14ac:dyDescent="0.25">
      <c r="A19" s="200" t="s">
        <v>29</v>
      </c>
      <c r="B19" s="201"/>
      <c r="C19" s="201"/>
      <c r="D19" s="201"/>
      <c r="E19" s="201"/>
      <c r="F19" s="202"/>
    </row>
    <row r="20" spans="1:252" ht="22.5" customHeight="1" x14ac:dyDescent="0.2">
      <c r="A20" s="97"/>
      <c r="B20" s="98"/>
      <c r="C20" s="98"/>
      <c r="D20" s="98"/>
      <c r="E20" s="98"/>
      <c r="F20" s="99"/>
    </row>
    <row r="21" spans="1:252" ht="22.5" customHeight="1" x14ac:dyDescent="0.2">
      <c r="A21" s="97"/>
      <c r="B21" s="98"/>
      <c r="C21" s="98"/>
      <c r="D21" s="98"/>
      <c r="E21" s="98"/>
      <c r="F21" s="99"/>
    </row>
    <row r="22" spans="1:252" ht="22.5" customHeight="1" x14ac:dyDescent="0.2">
      <c r="A22" s="113"/>
      <c r="B22" s="114"/>
      <c r="C22" s="114"/>
      <c r="D22" s="114"/>
      <c r="E22" s="114"/>
      <c r="F22" s="115"/>
    </row>
    <row r="23" spans="1:252" s="6" customFormat="1" ht="48" customHeight="1" x14ac:dyDescent="0.25">
      <c r="A23" s="116" t="s">
        <v>35</v>
      </c>
      <c r="B23" s="117">
        <f>SUM(B5:B12,B16:B18,B20:B22)</f>
        <v>0</v>
      </c>
      <c r="C23" s="117">
        <f>SUM(C5:C12,C16:C18,C20:C22)</f>
        <v>0</v>
      </c>
      <c r="D23" s="118"/>
      <c r="E23" s="119"/>
      <c r="F23" s="120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</row>
  </sheetData>
  <mergeCells count="6">
    <mergeCell ref="A19:F19"/>
    <mergeCell ref="B14:D14"/>
    <mergeCell ref="A1:F1"/>
    <mergeCell ref="B3:D3"/>
    <mergeCell ref="B2:D2"/>
    <mergeCell ref="A8:F8"/>
  </mergeCells>
  <phoneticPr fontId="0" type="noConversion"/>
  <pageMargins left="0.23" right="0.18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0" zoomScale="80" zoomScaleNormal="80" workbookViewId="0">
      <selection activeCell="B26" sqref="B26"/>
    </sheetView>
  </sheetViews>
  <sheetFormatPr defaultRowHeight="12.75" x14ac:dyDescent="0.2"/>
  <cols>
    <col min="1" max="1" width="30" style="2" customWidth="1"/>
    <col min="2" max="2" width="23.140625" style="2" customWidth="1"/>
    <col min="3" max="3" width="67" style="2" customWidth="1"/>
    <col min="4" max="4" width="5.5703125" style="2" customWidth="1"/>
    <col min="5" max="5" width="59.5703125" style="2" customWidth="1"/>
    <col min="6" max="6" width="45.85546875" customWidth="1"/>
    <col min="8" max="8" width="10.42578125" bestFit="1" customWidth="1"/>
  </cols>
  <sheetData>
    <row r="1" spans="1:6" s="32" customFormat="1" ht="39.75" customHeight="1" x14ac:dyDescent="0.2">
      <c r="A1" s="209" t="s">
        <v>32</v>
      </c>
      <c r="B1" s="210"/>
      <c r="C1" s="210"/>
      <c r="D1" s="210"/>
      <c r="E1" s="210"/>
    </row>
    <row r="2" spans="1:6" ht="44.25" customHeight="1" x14ac:dyDescent="0.25">
      <c r="A2" s="211" t="s">
        <v>39</v>
      </c>
      <c r="B2" s="212"/>
      <c r="C2" s="211" t="s">
        <v>43</v>
      </c>
      <c r="D2" s="212"/>
      <c r="E2" s="3"/>
    </row>
    <row r="3" spans="1:6" ht="39.75" customHeight="1" x14ac:dyDescent="0.2">
      <c r="A3" s="4" t="s">
        <v>12</v>
      </c>
      <c r="B3" s="203" t="s">
        <v>4</v>
      </c>
      <c r="C3" s="203"/>
      <c r="D3" s="4"/>
      <c r="E3" s="4"/>
    </row>
    <row r="4" spans="1:6" ht="21.75" customHeight="1" x14ac:dyDescent="0.2">
      <c r="A4" s="3" t="s">
        <v>0</v>
      </c>
      <c r="B4" s="3" t="s">
        <v>2</v>
      </c>
      <c r="C4" s="212" t="s">
        <v>13</v>
      </c>
      <c r="D4" s="212"/>
      <c r="E4" s="3" t="s">
        <v>14</v>
      </c>
    </row>
    <row r="5" spans="1:6" ht="24" customHeight="1" x14ac:dyDescent="0.2">
      <c r="A5" s="184">
        <v>42793</v>
      </c>
      <c r="B5" s="185">
        <v>195</v>
      </c>
      <c r="C5" s="186" t="s">
        <v>95</v>
      </c>
      <c r="D5" s="41"/>
      <c r="E5" s="187"/>
    </row>
    <row r="6" spans="1:6" ht="24" customHeight="1" x14ac:dyDescent="0.2">
      <c r="A6" s="184">
        <v>42801</v>
      </c>
      <c r="B6" s="185">
        <v>170.93</v>
      </c>
      <c r="C6" s="186" t="s">
        <v>105</v>
      </c>
      <c r="D6" s="41"/>
      <c r="E6" s="41"/>
    </row>
    <row r="7" spans="1:6" ht="24" customHeight="1" x14ac:dyDescent="0.2">
      <c r="A7" s="184">
        <v>42789</v>
      </c>
      <c r="B7" s="185">
        <v>612.5</v>
      </c>
      <c r="C7" s="186" t="s">
        <v>106</v>
      </c>
      <c r="D7" s="41"/>
      <c r="E7" s="41"/>
    </row>
    <row r="8" spans="1:6" s="20" customFormat="1" ht="24" customHeight="1" x14ac:dyDescent="0.2">
      <c r="A8" s="24"/>
      <c r="B8" s="29"/>
      <c r="C8" s="19"/>
      <c r="D8" s="21"/>
      <c r="E8" s="17"/>
    </row>
    <row r="9" spans="1:6" s="22" customFormat="1" ht="24" customHeight="1" x14ac:dyDescent="0.2">
      <c r="A9" s="25" t="s">
        <v>25</v>
      </c>
      <c r="B9" s="26">
        <f>SUM(B5:B8)</f>
        <v>978.43000000000006</v>
      </c>
      <c r="C9" s="20"/>
      <c r="D9" s="20"/>
      <c r="E9" s="20"/>
    </row>
    <row r="10" spans="1:6" ht="24" customHeight="1" x14ac:dyDescent="0.2">
      <c r="A10" s="4" t="s">
        <v>12</v>
      </c>
      <c r="B10" s="203" t="s">
        <v>7</v>
      </c>
      <c r="C10" s="203"/>
      <c r="D10" s="4"/>
      <c r="E10" s="4"/>
    </row>
    <row r="11" spans="1:6" ht="24" customHeight="1" x14ac:dyDescent="0.2">
      <c r="A11" s="3" t="s">
        <v>0</v>
      </c>
      <c r="B11" s="3" t="s">
        <v>2</v>
      </c>
      <c r="C11" s="212" t="s">
        <v>13</v>
      </c>
      <c r="D11" s="212"/>
      <c r="E11" s="31" t="s">
        <v>14</v>
      </c>
    </row>
    <row r="12" spans="1:6" ht="30.75" customHeight="1" x14ac:dyDescent="0.2">
      <c r="A12" s="188" t="s">
        <v>47</v>
      </c>
      <c r="B12" s="143">
        <v>322.75</v>
      </c>
      <c r="C12" s="126" t="s">
        <v>41</v>
      </c>
      <c r="D12" s="41"/>
      <c r="E12" s="126" t="s">
        <v>83</v>
      </c>
      <c r="F12" s="33"/>
    </row>
    <row r="13" spans="1:6" ht="36.75" customHeight="1" x14ac:dyDescent="0.2">
      <c r="A13" s="148" t="s">
        <v>63</v>
      </c>
      <c r="B13" s="143">
        <v>144.22999999999999</v>
      </c>
      <c r="C13" s="126" t="s">
        <v>41</v>
      </c>
      <c r="D13" s="41"/>
      <c r="E13" s="126" t="s">
        <v>84</v>
      </c>
      <c r="F13" s="33"/>
    </row>
    <row r="14" spans="1:6" ht="42.75" customHeight="1" x14ac:dyDescent="0.2">
      <c r="A14" s="189" t="s">
        <v>64</v>
      </c>
      <c r="B14" s="143">
        <v>391.72</v>
      </c>
      <c r="C14" s="126" t="s">
        <v>41</v>
      </c>
      <c r="D14" s="41"/>
      <c r="E14" s="126" t="s">
        <v>85</v>
      </c>
      <c r="F14" s="126"/>
    </row>
    <row r="15" spans="1:6" ht="27.75" customHeight="1" x14ac:dyDescent="0.2">
      <c r="A15" s="148" t="s">
        <v>65</v>
      </c>
      <c r="B15" s="143">
        <v>93.42</v>
      </c>
      <c r="C15" s="126" t="s">
        <v>41</v>
      </c>
      <c r="D15" s="41"/>
      <c r="E15" s="126" t="s">
        <v>86</v>
      </c>
      <c r="F15" s="126"/>
    </row>
    <row r="16" spans="1:6" ht="27.75" customHeight="1" x14ac:dyDescent="0.2">
      <c r="A16" s="148" t="s">
        <v>66</v>
      </c>
      <c r="B16" s="143">
        <v>165.37</v>
      </c>
      <c r="C16" s="126" t="s">
        <v>41</v>
      </c>
      <c r="D16" s="41"/>
      <c r="E16" s="126" t="s">
        <v>87</v>
      </c>
      <c r="F16" s="126"/>
    </row>
    <row r="17" spans="1:10" ht="27.75" customHeight="1" x14ac:dyDescent="0.2">
      <c r="A17" s="180">
        <v>42723</v>
      </c>
      <c r="B17" s="143">
        <v>475</v>
      </c>
      <c r="C17" s="126" t="s">
        <v>80</v>
      </c>
      <c r="D17" s="41"/>
      <c r="E17" s="126"/>
      <c r="F17" s="126"/>
    </row>
    <row r="18" spans="1:10" ht="27.75" customHeight="1" x14ac:dyDescent="0.2">
      <c r="A18" s="148" t="s">
        <v>67</v>
      </c>
      <c r="B18" s="143">
        <v>164.45</v>
      </c>
      <c r="C18" s="126" t="s">
        <v>41</v>
      </c>
      <c r="D18" s="41"/>
      <c r="E18" s="126" t="s">
        <v>88</v>
      </c>
      <c r="F18" s="126"/>
    </row>
    <row r="19" spans="1:10" ht="35.25" customHeight="1" x14ac:dyDescent="0.2">
      <c r="A19" s="189" t="s">
        <v>68</v>
      </c>
      <c r="B19" s="143">
        <v>239.96</v>
      </c>
      <c r="C19" s="126" t="s">
        <v>41</v>
      </c>
      <c r="D19" s="41"/>
      <c r="E19" s="126" t="s">
        <v>89</v>
      </c>
      <c r="F19" s="33"/>
    </row>
    <row r="20" spans="1:10" ht="41.25" customHeight="1" x14ac:dyDescent="0.2">
      <c r="A20" s="189" t="s">
        <v>75</v>
      </c>
      <c r="B20" s="143">
        <v>190.77</v>
      </c>
      <c r="C20" s="126" t="s">
        <v>41</v>
      </c>
      <c r="D20" s="126"/>
      <c r="E20" s="126" t="s">
        <v>99</v>
      </c>
      <c r="F20" s="126"/>
    </row>
    <row r="21" spans="1:10" ht="45.75" customHeight="1" x14ac:dyDescent="0.2">
      <c r="A21" s="189" t="s">
        <v>76</v>
      </c>
      <c r="B21" s="143">
        <v>224.55</v>
      </c>
      <c r="C21" s="126" t="s">
        <v>41</v>
      </c>
      <c r="D21" s="126"/>
      <c r="E21" s="126" t="s">
        <v>104</v>
      </c>
      <c r="F21" s="126"/>
    </row>
    <row r="22" spans="1:10" ht="45.75" customHeight="1" x14ac:dyDescent="0.2">
      <c r="A22" s="189" t="s">
        <v>78</v>
      </c>
      <c r="B22" s="143">
        <v>201.88</v>
      </c>
      <c r="C22" s="126" t="s">
        <v>41</v>
      </c>
      <c r="D22" s="126"/>
      <c r="E22" s="126" t="s">
        <v>102</v>
      </c>
      <c r="F22" s="126"/>
    </row>
    <row r="23" spans="1:10" ht="46.5" customHeight="1" x14ac:dyDescent="0.2">
      <c r="A23" s="189" t="s">
        <v>77</v>
      </c>
      <c r="B23" s="143">
        <v>157.32</v>
      </c>
      <c r="C23" s="126" t="s">
        <v>41</v>
      </c>
      <c r="D23" s="126"/>
      <c r="E23" s="126" t="s">
        <v>101</v>
      </c>
      <c r="F23" s="126"/>
      <c r="H23" s="141"/>
      <c r="I23" s="48"/>
      <c r="J23" s="140"/>
    </row>
    <row r="24" spans="1:10" ht="47.25" customHeight="1" x14ac:dyDescent="0.2">
      <c r="A24" s="148" t="s">
        <v>79</v>
      </c>
      <c r="B24" s="143">
        <v>239.26</v>
      </c>
      <c r="C24" s="126" t="s">
        <v>41</v>
      </c>
      <c r="D24" s="126"/>
      <c r="E24" s="126" t="s">
        <v>111</v>
      </c>
      <c r="F24" s="126"/>
    </row>
    <row r="25" spans="1:10" ht="24" customHeight="1" x14ac:dyDescent="0.2">
      <c r="A25" s="128"/>
      <c r="B25" s="77"/>
      <c r="C25" s="129"/>
      <c r="D25" s="30"/>
      <c r="E25" s="130"/>
    </row>
    <row r="26" spans="1:10" s="18" customFormat="1" ht="24" customHeight="1" x14ac:dyDescent="0.2">
      <c r="A26" s="131" t="s">
        <v>25</v>
      </c>
      <c r="B26" s="132">
        <f>SUM(B12:B24)</f>
        <v>3010.6800000000003</v>
      </c>
      <c r="C26" s="130"/>
      <c r="D26" s="130"/>
      <c r="E26" s="130"/>
    </row>
    <row r="27" spans="1:10" ht="28.5" x14ac:dyDescent="0.2">
      <c r="A27" s="133" t="s">
        <v>33</v>
      </c>
      <c r="B27" s="134">
        <f>SUM(B9+B26)</f>
        <v>3989.1100000000006</v>
      </c>
      <c r="C27" s="135"/>
      <c r="D27" s="136"/>
      <c r="E27" s="136"/>
    </row>
  </sheetData>
  <mergeCells count="7">
    <mergeCell ref="A1:E1"/>
    <mergeCell ref="A2:B2"/>
    <mergeCell ref="C2:D2"/>
    <mergeCell ref="B3:C3"/>
    <mergeCell ref="C11:D11"/>
    <mergeCell ref="B10:C10"/>
    <mergeCell ref="C4:D4"/>
  </mergeCells>
  <phoneticPr fontId="0" type="noConversion"/>
  <printOptions gridLines="1"/>
  <pageMargins left="0.19685039370078741" right="0.19685039370078741" top="0.31496062992125984" bottom="0.19685039370078741" header="0.19685039370078741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zoomScaleNormal="100" workbookViewId="0">
      <selection activeCell="H6" sqref="H6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82" s="32" customFormat="1" ht="34.5" customHeight="1" x14ac:dyDescent="0.2">
      <c r="A1" s="209" t="s">
        <v>32</v>
      </c>
      <c r="B1" s="210"/>
      <c r="C1" s="210"/>
      <c r="D1" s="210"/>
      <c r="E1" s="210"/>
    </row>
    <row r="2" spans="1:82" ht="49.5" customHeight="1" x14ac:dyDescent="0.25">
      <c r="A2" s="211" t="s">
        <v>39</v>
      </c>
      <c r="B2" s="212"/>
      <c r="C2" s="211" t="s">
        <v>43</v>
      </c>
      <c r="D2" s="212"/>
      <c r="E2" s="3"/>
    </row>
    <row r="3" spans="1:82" ht="27" customHeight="1" x14ac:dyDescent="0.2">
      <c r="A3" s="203" t="s">
        <v>24</v>
      </c>
      <c r="B3" s="196"/>
      <c r="C3" s="196"/>
      <c r="D3" s="196"/>
      <c r="E3" s="196"/>
    </row>
    <row r="4" spans="1:82" s="12" customFormat="1" ht="50.25" customHeight="1" x14ac:dyDescent="0.2">
      <c r="A4" s="214" t="s">
        <v>15</v>
      </c>
      <c r="B4" s="215"/>
      <c r="C4" s="215"/>
      <c r="D4" s="215"/>
      <c r="E4" s="215"/>
    </row>
    <row r="5" spans="1:82" ht="20.25" customHeight="1" x14ac:dyDescent="0.2">
      <c r="A5" s="5" t="s">
        <v>16</v>
      </c>
      <c r="B5" s="195"/>
      <c r="C5" s="195"/>
      <c r="D5" s="5"/>
      <c r="E5" s="5"/>
    </row>
    <row r="6" spans="1:82" ht="19.5" customHeight="1" x14ac:dyDescent="0.2">
      <c r="A6" s="3" t="s">
        <v>0</v>
      </c>
      <c r="B6" s="3" t="s">
        <v>17</v>
      </c>
      <c r="C6" s="3" t="s">
        <v>18</v>
      </c>
      <c r="D6" s="3" t="s">
        <v>19</v>
      </c>
      <c r="E6" s="3"/>
    </row>
    <row r="7" spans="1:82" x14ac:dyDescent="0.2">
      <c r="D7" s="46"/>
    </row>
    <row r="9" spans="1:82" x14ac:dyDescent="0.2">
      <c r="C9" s="2" t="s">
        <v>30</v>
      </c>
    </row>
    <row r="13" spans="1:82" s="14" customFormat="1" ht="27" customHeight="1" x14ac:dyDescent="0.2">
      <c r="A13" s="13" t="s">
        <v>20</v>
      </c>
      <c r="B13" s="213"/>
      <c r="C13" s="213"/>
      <c r="D13" s="13"/>
      <c r="E13" s="1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</row>
    <row r="14" spans="1:82" x14ac:dyDescent="0.2">
      <c r="A14" s="3" t="s">
        <v>0</v>
      </c>
      <c r="B14" s="3" t="s">
        <v>17</v>
      </c>
      <c r="C14" s="3" t="s">
        <v>21</v>
      </c>
      <c r="D14" s="3" t="s">
        <v>22</v>
      </c>
      <c r="E14" s="3"/>
    </row>
    <row r="15" spans="1:82" x14ac:dyDescent="0.2">
      <c r="D15" s="46"/>
    </row>
    <row r="17" spans="1:5" x14ac:dyDescent="0.2">
      <c r="C17" s="2" t="s">
        <v>31</v>
      </c>
    </row>
    <row r="21" spans="1:5" x14ac:dyDescent="0.2">
      <c r="A21" s="1"/>
      <c r="B21" s="1"/>
      <c r="C21" s="1"/>
      <c r="D21" s="1"/>
      <c r="E21" s="1"/>
    </row>
    <row r="22" spans="1:5" ht="42.75" x14ac:dyDescent="0.2">
      <c r="A22" s="9" t="s">
        <v>34</v>
      </c>
      <c r="B22" s="8"/>
      <c r="C22" s="8"/>
      <c r="D22" s="23">
        <f>SUM(D21,D12)</f>
        <v>0</v>
      </c>
      <c r="E22" s="6"/>
    </row>
  </sheetData>
  <mergeCells count="7">
    <mergeCell ref="A1:E1"/>
    <mergeCell ref="A2:B2"/>
    <mergeCell ref="C2:D2"/>
    <mergeCell ref="B13:C13"/>
    <mergeCell ref="A3:E3"/>
    <mergeCell ref="A4:E4"/>
    <mergeCell ref="B5:C5"/>
  </mergeCells>
  <phoneticPr fontId="0" type="noConversion"/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Vicki Rokela</cp:lastModifiedBy>
  <cp:lastPrinted>2017-07-05T21:31:42Z</cp:lastPrinted>
  <dcterms:created xsi:type="dcterms:W3CDTF">2010-10-17T20:59:02Z</dcterms:created>
  <dcterms:modified xsi:type="dcterms:W3CDTF">2017-07-10T01:29:38Z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